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АКП партия№2 (3)" sheetId="1" r:id="rId1"/>
    <sheet name="АКП партия№2 (2)" sheetId="2" r:id="rId2"/>
  </sheets>
  <definedNames>
    <definedName name="_xlnm.Print_Area" localSheetId="1">'АКП партия№2 (2)'!$A$1:$O$43</definedName>
    <definedName name="_xlnm.Print_Area" localSheetId="0">'АКП партия№2 (3)'!$A$1:$M$43</definedName>
  </definedNames>
  <calcPr fullCalcOnLoad="1"/>
</workbook>
</file>

<file path=xl/sharedStrings.xml><?xml version="1.0" encoding="utf-8"?>
<sst xmlns="http://schemas.openxmlformats.org/spreadsheetml/2006/main" count="122" uniqueCount="32">
  <si>
    <t>E-mail: sgcc@sgcc.uz    www.sgcc.uz</t>
  </si>
  <si>
    <t>№</t>
  </si>
  <si>
    <t xml:space="preserve">           731300, Республика Узбекистан, Кашкадарьинская область, г. Гузар, пос. Шуртан </t>
  </si>
  <si>
    <t xml:space="preserve">  Тел: (998-75) 221-02-27, 228-00-82 Факс: (998-75) 221-09-04, 221-08-46, 228-00-81</t>
  </si>
  <si>
    <t>белый</t>
  </si>
  <si>
    <t>ПРАЙС ЛИСТ на</t>
  </si>
  <si>
    <t>Цвет лицевого слоя панели</t>
  </si>
  <si>
    <t>Толщина алюм. слоя                                             (мм)</t>
  </si>
  <si>
    <t xml:space="preserve">Наименование                               </t>
  </si>
  <si>
    <t>АКП</t>
  </si>
  <si>
    <t>размер листа, мм</t>
  </si>
  <si>
    <t>толщина</t>
  </si>
  <si>
    <t>ширина</t>
  </si>
  <si>
    <t>длина</t>
  </si>
  <si>
    <t>Производитель: Шуртанский газо-химический комплекс</t>
  </si>
  <si>
    <t>молочный, белый</t>
  </si>
  <si>
    <t>металлик</t>
  </si>
  <si>
    <t>Алюминиевые композитные панели</t>
  </si>
  <si>
    <t>красный, медный</t>
  </si>
  <si>
    <t>медный,  металлик</t>
  </si>
  <si>
    <t>красный, медный, металлик</t>
  </si>
  <si>
    <t>1220±2%</t>
  </si>
  <si>
    <t>2 - 6±2%</t>
  </si>
  <si>
    <t>2440 ±2%</t>
  </si>
  <si>
    <t>1500±2%</t>
  </si>
  <si>
    <t xml:space="preserve">3000±2% </t>
  </si>
  <si>
    <t>красный</t>
  </si>
  <si>
    <t>молочный</t>
  </si>
  <si>
    <t>Цена за 1 м2                                                                                                                                                                                                           долл. США</t>
  </si>
  <si>
    <t>вводится с 21.12.2010 г</t>
  </si>
  <si>
    <t>Цена за                 1 м2                                                  ( долл. США )</t>
  </si>
  <si>
    <t>Цена за                 1 м2                                                  ( в Узб. сум.      с НДС 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</si>
</sst>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_-* #,##0.000_р_._-;\-* #,##0.000_р_._-;_-* &quot;-&quot;??_р_._-;_-@_-"/>
    <numFmt numFmtId="183" formatCode="_(* #,##0.0_);_(* \(#,##0.0\);_(* &quot;-&quot;??_);_(@_)"/>
    <numFmt numFmtId="184" formatCode="_(* #,##0_);_(* \(#,##0\);_(* &quot;-&quot;??_);_(@_)"/>
    <numFmt numFmtId="185" formatCode="0.0000"/>
    <numFmt numFmtId="186" formatCode="_-* #,##0.0000_р_._-;\-* #,##0.0000_р_._-;_-* &quot;-&quot;????_р_._-;_-@_-"/>
    <numFmt numFmtId="187" formatCode="0.000"/>
    <numFmt numFmtId="188" formatCode="_-* #,##0.0000_р_._-;\-* #,##0.0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?_р_._-;_-@_-"/>
    <numFmt numFmtId="196" formatCode="_-* #,##0.00_р_._-;\-* #,##0.00_р_._-;_-* &quot;-&quot;?_р_._-;_-@_-"/>
    <numFmt numFmtId="197" formatCode="_-* #,##0.000_р_._-;\-* #,##0.000_р_._-;_-* &quot;-&quot;?_р_._-;_-@_-"/>
    <numFmt numFmtId="198" formatCode="_(* #,##0.000_);_(* \(#,##0.0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sz val="3"/>
      <color indexed="8"/>
      <name val="Arial"/>
      <family val="0"/>
    </font>
    <font>
      <sz val="6"/>
      <color indexed="8"/>
      <name val="Arial"/>
      <family val="0"/>
    </font>
    <font>
      <b/>
      <sz val="17"/>
      <name val="Arial"/>
      <family val="2"/>
    </font>
    <font>
      <sz val="17"/>
      <name val="Arial"/>
      <family val="2"/>
    </font>
    <font>
      <b/>
      <i/>
      <sz val="17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u val="single"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3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83" fontId="21" fillId="0" borderId="0" xfId="60" applyNumberFormat="1" applyFont="1" applyBorder="1" applyAlignment="1">
      <alignment vertical="center"/>
    </xf>
    <xf numFmtId="180" fontId="21" fillId="0" borderId="0" xfId="0" applyNumberFormat="1" applyFont="1" applyBorder="1" applyAlignment="1">
      <alignment vertical="center"/>
    </xf>
    <xf numFmtId="195" fontId="21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Border="1" applyAlignment="1">
      <alignment vertical="center"/>
    </xf>
    <xf numFmtId="195" fontId="22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Continuous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Continuous" vertical="center"/>
    </xf>
    <xf numFmtId="0" fontId="27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180" fontId="31" fillId="0" borderId="10" xfId="0" applyNumberFormat="1" applyFont="1" applyBorder="1" applyAlignment="1">
      <alignment horizontal="center" vertical="center"/>
    </xf>
    <xf numFmtId="180" fontId="31" fillId="0" borderId="0" xfId="0" applyNumberFormat="1" applyFont="1" applyBorder="1" applyAlignment="1">
      <alignment horizontal="center" vertical="center"/>
    </xf>
    <xf numFmtId="189" fontId="31" fillId="0" borderId="0" xfId="0" applyNumberFormat="1" applyFont="1" applyBorder="1" applyAlignment="1">
      <alignment vertical="center"/>
    </xf>
    <xf numFmtId="180" fontId="31" fillId="0" borderId="10" xfId="0" applyNumberFormat="1" applyFont="1" applyBorder="1" applyAlignment="1">
      <alignment horizontal="center" vertical="center" wrapText="1"/>
    </xf>
    <xf numFmtId="180" fontId="31" fillId="0" borderId="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Continuous" vertical="center"/>
    </xf>
    <xf numFmtId="49" fontId="30" fillId="0" borderId="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 wrapText="1"/>
    </xf>
    <xf numFmtId="180" fontId="31" fillId="0" borderId="0" xfId="0" applyNumberFormat="1" applyFont="1" applyFill="1" applyBorder="1" applyAlignment="1">
      <alignment horizontal="center" vertical="center" wrapText="1"/>
    </xf>
    <xf numFmtId="180" fontId="31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84" fontId="3" fillId="0" borderId="0" xfId="60" applyNumberFormat="1" applyFont="1" applyBorder="1" applyAlignment="1">
      <alignment vertical="center"/>
    </xf>
    <xf numFmtId="184" fontId="27" fillId="0" borderId="0" xfId="0" applyNumberFormat="1" applyFont="1" applyBorder="1" applyAlignment="1">
      <alignment vertical="center"/>
    </xf>
    <xf numFmtId="189" fontId="31" fillId="0" borderId="10" xfId="0" applyNumberFormat="1" applyFont="1" applyBorder="1" applyAlignment="1">
      <alignment horizontal="left" vertical="center"/>
    </xf>
    <xf numFmtId="189" fontId="31" fillId="0" borderId="0" xfId="0" applyNumberFormat="1" applyFont="1" applyBorder="1" applyAlignment="1">
      <alignment horizontal="left" vertical="center"/>
    </xf>
    <xf numFmtId="183" fontId="21" fillId="0" borderId="0" xfId="6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704850" y="0"/>
          <a:ext cx="66008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C3D69B"/>
                </a:solidFill>
                <a:headEnd type="none"/>
                <a:tailEnd type="none"/>
              </a:ln>
              <a:solidFill>
                <a:srgbClr val="EBF1DE"/>
              </a:solidFill>
              <a:latin typeface="Arial Narrow"/>
              <a:cs typeface="Arial Narrow"/>
            </a:rPr>
            <a:t>"O'ZNEFTGAZQAZIBCHIQARISH" AKSIYADORLIK KOMPANIYASI</a:t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WordArt 6"/>
        <xdr:cNvSpPr>
          <a:spLocks/>
        </xdr:cNvSpPr>
      </xdr:nvSpPr>
      <xdr:spPr>
        <a:xfrm>
          <a:off x="247650" y="0"/>
          <a:ext cx="70580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D7E4BD"/>
                </a:solidFill>
                <a:headEnd type="none"/>
                <a:tailEnd type="none"/>
              </a:ln>
              <a:solidFill>
                <a:srgbClr val="C3D69B"/>
              </a:solidFill>
              <a:latin typeface="Arial Narrow"/>
              <a:cs typeface="Arial Narrow"/>
            </a:rPr>
            <a:t>"O'ZBEKNEFTGAZ" MILLIY HOLDING KOMPANIYASI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314325" y="0"/>
          <a:ext cx="69913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0</xdr:row>
      <xdr:rowOff>66675</xdr:rowOff>
    </xdr:from>
    <xdr:to>
      <xdr:col>13</xdr:col>
      <xdr:colOff>276225</xdr:colOff>
      <xdr:row>0</xdr:row>
      <xdr:rowOff>66675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485775" y="66675"/>
          <a:ext cx="70961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152400</xdr:rowOff>
    </xdr:from>
    <xdr:to>
      <xdr:col>5</xdr:col>
      <xdr:colOff>466725</xdr:colOff>
      <xdr:row>7</xdr:row>
      <xdr:rowOff>114300</xdr:rowOff>
    </xdr:to>
    <xdr:pic>
      <xdr:nvPicPr>
        <xdr:cNvPr id="5" name="Picture 44" descr="LOgo Shurtan Ob'emno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14</xdr:col>
      <xdr:colOff>1038225</xdr:colOff>
      <xdr:row>0</xdr:row>
      <xdr:rowOff>0</xdr:rowOff>
    </xdr:to>
    <xdr:sp>
      <xdr:nvSpPr>
        <xdr:cNvPr id="1" name="WordArt 5"/>
        <xdr:cNvSpPr>
          <a:spLocks/>
        </xdr:cNvSpPr>
      </xdr:nvSpPr>
      <xdr:spPr>
        <a:xfrm>
          <a:off x="704850" y="0"/>
          <a:ext cx="77819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C3D69B"/>
                </a:solidFill>
                <a:headEnd type="none"/>
                <a:tailEnd type="none"/>
              </a:ln>
              <a:solidFill>
                <a:srgbClr val="EBF1DE"/>
              </a:solidFill>
              <a:latin typeface="Arial Narrow"/>
              <a:cs typeface="Arial Narrow"/>
            </a:rPr>
            <a:t>"O'ZNEFTGAZQAZIBCHIQARISH" AKSIYADORLIK KOMPANIYASI</a:t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14</xdr:col>
      <xdr:colOff>1095375</xdr:colOff>
      <xdr:row>0</xdr:row>
      <xdr:rowOff>0</xdr:rowOff>
    </xdr:to>
    <xdr:sp>
      <xdr:nvSpPr>
        <xdr:cNvPr id="2" name="WordArt 6"/>
        <xdr:cNvSpPr>
          <a:spLocks/>
        </xdr:cNvSpPr>
      </xdr:nvSpPr>
      <xdr:spPr>
        <a:xfrm>
          <a:off x="247650" y="0"/>
          <a:ext cx="82962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D7E4BD"/>
                </a:solidFill>
                <a:headEnd type="none"/>
                <a:tailEnd type="none"/>
              </a:ln>
              <a:solidFill>
                <a:srgbClr val="C3D69B"/>
              </a:solidFill>
              <a:latin typeface="Arial Narrow"/>
              <a:cs typeface="Arial Narrow"/>
            </a:rPr>
            <a:t>"O'ZBEKNEFTGAZ" MILLIY HOLDING KOMPANIYASI</a:t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14</xdr:col>
      <xdr:colOff>1095375</xdr:colOff>
      <xdr:row>0</xdr:row>
      <xdr:rowOff>0</xdr:rowOff>
    </xdr:to>
    <xdr:sp>
      <xdr:nvSpPr>
        <xdr:cNvPr id="3" name="Прямая соединительная линия 3"/>
        <xdr:cNvSpPr>
          <a:spLocks/>
        </xdr:cNvSpPr>
      </xdr:nvSpPr>
      <xdr:spPr>
        <a:xfrm>
          <a:off x="314325" y="0"/>
          <a:ext cx="82296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14</xdr:col>
      <xdr:colOff>1095375</xdr:colOff>
      <xdr:row>0</xdr:row>
      <xdr:rowOff>0</xdr:rowOff>
    </xdr:to>
    <xdr:sp>
      <xdr:nvSpPr>
        <xdr:cNvPr id="4" name="Прямая соединительная линия 4"/>
        <xdr:cNvSpPr>
          <a:spLocks/>
        </xdr:cNvSpPr>
      </xdr:nvSpPr>
      <xdr:spPr>
        <a:xfrm>
          <a:off x="209550" y="0"/>
          <a:ext cx="8334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152400</xdr:rowOff>
    </xdr:from>
    <xdr:to>
      <xdr:col>5</xdr:col>
      <xdr:colOff>466725</xdr:colOff>
      <xdr:row>7</xdr:row>
      <xdr:rowOff>114300</xdr:rowOff>
    </xdr:to>
    <xdr:pic>
      <xdr:nvPicPr>
        <xdr:cNvPr id="5" name="Picture 44" descr="LOgo Shurtan Ob'emno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52400"/>
          <a:ext cx="25527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1</xdr:row>
      <xdr:rowOff>76200</xdr:rowOff>
    </xdr:from>
    <xdr:to>
      <xdr:col>14</xdr:col>
      <xdr:colOff>819150</xdr:colOff>
      <xdr:row>8</xdr:row>
      <xdr:rowOff>57150</xdr:rowOff>
    </xdr:to>
    <xdr:grpSp>
      <xdr:nvGrpSpPr>
        <xdr:cNvPr id="6" name="Group 6"/>
        <xdr:cNvGrpSpPr>
          <a:grpSpLocks/>
        </xdr:cNvGrpSpPr>
      </xdr:nvGrpSpPr>
      <xdr:grpSpPr>
        <a:xfrm>
          <a:off x="5438775" y="238125"/>
          <a:ext cx="2828925" cy="1028700"/>
          <a:chOff x="10113" y="925"/>
          <a:chExt cx="784" cy="492"/>
        </a:xfrm>
        <a:solidFill>
          <a:srgbClr val="FFFFFF"/>
        </a:solidFill>
      </xdr:grpSpPr>
      <xdr:sp>
        <xdr:nvSpPr>
          <xdr:cNvPr id="7" name="AutoShape 7"/>
          <xdr:cNvSpPr>
            <a:spLocks noChangeAspect="1"/>
          </xdr:cNvSpPr>
        </xdr:nvSpPr>
        <xdr:spPr>
          <a:xfrm>
            <a:off x="10113" y="1271"/>
            <a:ext cx="784" cy="7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ertifikat 15 100 74654</a:t>
            </a:r>
            <a:r>
              <a:rPr lang="en-US" cap="none" sz="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grpSp>
        <xdr:nvGrpSpPr>
          <xdr:cNvPr id="8" name="Group 8"/>
          <xdr:cNvGrpSpPr>
            <a:grpSpLocks noChangeAspect="1"/>
          </xdr:cNvGrpSpPr>
        </xdr:nvGrpSpPr>
        <xdr:grpSpPr>
          <a:xfrm>
            <a:off x="10131" y="925"/>
            <a:ext cx="754" cy="492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9" name="AutoShape 9"/>
            <xdr:cNvSpPr>
              <a:spLocks noChangeAspect="1"/>
            </xdr:cNvSpPr>
          </xdr:nvSpPr>
          <xdr:spPr>
            <a:xfrm>
              <a:off x="765" y="860"/>
              <a:ext cx="18450" cy="18215"/>
            </a:xfrm>
            <a:prstGeom prst="round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AutoShape 10"/>
            <xdr:cNvSpPr>
              <a:spLocks noChangeAspect="1"/>
            </xdr:cNvSpPr>
          </xdr:nvSpPr>
          <xdr:spPr>
            <a:xfrm>
              <a:off x="0" y="0"/>
              <a:ext cx="20000" cy="20000"/>
            </a:xfrm>
            <a:prstGeom prst="round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188" y="964"/>
            <a:ext cx="637" cy="1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2" name="AutoShape 12"/>
          <xdr:cNvSpPr>
            <a:spLocks noChangeAspect="1"/>
          </xdr:cNvSpPr>
        </xdr:nvSpPr>
        <xdr:spPr>
          <a:xfrm>
            <a:off x="10135" y="1196"/>
            <a:ext cx="748" cy="73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DIN EN ISO 9001:2000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44"/>
  <sheetViews>
    <sheetView view="pageBreakPreview" zoomScaleNormal="130" zoomScaleSheetLayoutView="100" workbookViewId="0" topLeftCell="A1">
      <selection activeCell="M25" sqref="M25"/>
    </sheetView>
  </sheetViews>
  <sheetFormatPr defaultColWidth="9.140625" defaultRowHeight="12.75"/>
  <cols>
    <col min="1" max="1" width="3.8515625" style="3" customWidth="1"/>
    <col min="2" max="2" width="0.5625" style="3" customWidth="1"/>
    <col min="3" max="3" width="18.57421875" style="3" customWidth="1"/>
    <col min="4" max="4" width="0.5625" style="3" customWidth="1"/>
    <col min="5" max="5" width="11.00390625" style="3" customWidth="1"/>
    <col min="6" max="6" width="13.57421875" style="3" customWidth="1"/>
    <col min="7" max="7" width="12.140625" style="3" customWidth="1"/>
    <col min="8" max="8" width="0.5625" style="3" customWidth="1"/>
    <col min="9" max="9" width="18.28125" style="2" customWidth="1"/>
    <col min="10" max="10" width="0.5625" style="2" customWidth="1"/>
    <col min="11" max="11" width="14.140625" style="2" customWidth="1"/>
    <col min="12" max="12" width="0.2890625" style="2" customWidth="1"/>
    <col min="13" max="13" width="15.421875" style="2" customWidth="1"/>
    <col min="14" max="14" width="16.57421875" style="2" bestFit="1" customWidth="1"/>
    <col min="15" max="15" width="15.421875" style="2" customWidth="1"/>
    <col min="16" max="16" width="27.140625" style="2" customWidth="1"/>
    <col min="17" max="17" width="9.140625" style="2" customWidth="1"/>
    <col min="18" max="18" width="16.28125" style="2" customWidth="1"/>
    <col min="19" max="16384" width="9.140625" style="2" customWidth="1"/>
  </cols>
  <sheetData>
    <row r="4" spans="9:13" ht="12.75">
      <c r="I4" s="3"/>
      <c r="J4" s="3"/>
      <c r="K4" s="3"/>
      <c r="L4" s="3"/>
      <c r="M4" s="3"/>
    </row>
    <row r="5" ht="6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8" s="11" customFormat="1" ht="12.75" customHeight="1">
      <c r="A13" s="12"/>
      <c r="B13" s="12"/>
      <c r="C13" s="12"/>
      <c r="D13" s="12"/>
      <c r="E13" s="12"/>
      <c r="F13" s="12"/>
      <c r="G13" s="12"/>
      <c r="H13" s="12"/>
    </row>
    <row r="14" spans="1:13" s="21" customFormat="1" ht="21.75">
      <c r="A14" s="19" t="s">
        <v>5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s="23" customFormat="1" ht="21.7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6" s="23" customFormat="1" ht="21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P16" s="46"/>
    </row>
    <row r="17" spans="1:16" s="23" customFormat="1" ht="21.75">
      <c r="A17" s="19"/>
      <c r="B17" s="19"/>
      <c r="C17" s="24" t="s">
        <v>14</v>
      </c>
      <c r="D17" s="24"/>
      <c r="E17" s="19"/>
      <c r="F17" s="19"/>
      <c r="G17" s="19"/>
      <c r="H17" s="19"/>
      <c r="I17" s="19"/>
      <c r="J17" s="19"/>
      <c r="K17" s="19"/>
      <c r="L17" s="19"/>
      <c r="M17" s="19"/>
      <c r="P17" s="46"/>
    </row>
    <row r="18" spans="1:13" s="23" customFormat="1" ht="21.75">
      <c r="A18" s="19"/>
      <c r="B18" s="19"/>
      <c r="C18" s="24"/>
      <c r="D18" s="24"/>
      <c r="E18" s="19"/>
      <c r="F18" s="19"/>
      <c r="G18" s="19"/>
      <c r="H18" s="19"/>
      <c r="I18" s="19"/>
      <c r="J18" s="19"/>
      <c r="K18" s="37"/>
      <c r="L18" s="19"/>
      <c r="M18" s="19"/>
    </row>
    <row r="19" spans="1:16" s="7" customFormat="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P19" s="45"/>
    </row>
    <row r="20" spans="1:13" s="10" customFormat="1" ht="18" customHeight="1">
      <c r="A20" s="53" t="s">
        <v>1</v>
      </c>
      <c r="B20" s="1"/>
      <c r="C20" s="53" t="s">
        <v>8</v>
      </c>
      <c r="D20" s="1"/>
      <c r="E20" s="50" t="s">
        <v>10</v>
      </c>
      <c r="F20" s="51"/>
      <c r="G20" s="52"/>
      <c r="H20" s="6"/>
      <c r="I20" s="54" t="s">
        <v>6</v>
      </c>
      <c r="J20" s="1"/>
      <c r="K20" s="54" t="s">
        <v>7</v>
      </c>
      <c r="L20" s="1"/>
      <c r="M20" s="54" t="s">
        <v>28</v>
      </c>
    </row>
    <row r="21" spans="1:13" s="10" customFormat="1" ht="56.25" customHeight="1">
      <c r="A21" s="53"/>
      <c r="B21" s="1"/>
      <c r="C21" s="53"/>
      <c r="D21" s="1"/>
      <c r="E21" s="9" t="s">
        <v>11</v>
      </c>
      <c r="F21" s="9" t="s">
        <v>12</v>
      </c>
      <c r="G21" s="9" t="s">
        <v>13</v>
      </c>
      <c r="H21" s="1"/>
      <c r="I21" s="55"/>
      <c r="J21" s="1"/>
      <c r="K21" s="55"/>
      <c r="L21" s="1"/>
      <c r="M21" s="55"/>
    </row>
    <row r="22" spans="1:13" s="10" customFormat="1" ht="3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8" s="10" customFormat="1" ht="56.25" customHeight="1">
      <c r="A23" s="33">
        <v>1</v>
      </c>
      <c r="B23" s="34"/>
      <c r="C23" s="35" t="s">
        <v>9</v>
      </c>
      <c r="D23" s="25"/>
      <c r="E23" s="26" t="s">
        <v>22</v>
      </c>
      <c r="F23" s="39" t="s">
        <v>21</v>
      </c>
      <c r="G23" s="39" t="s">
        <v>23</v>
      </c>
      <c r="H23" s="25"/>
      <c r="I23" s="31" t="s">
        <v>18</v>
      </c>
      <c r="J23" s="29"/>
      <c r="K23" s="28">
        <v>0.3</v>
      </c>
      <c r="L23" s="29"/>
      <c r="M23" s="47">
        <f>33600/1630/1.2</f>
        <v>17.177914110429448</v>
      </c>
      <c r="O23" s="13"/>
      <c r="P23" s="14"/>
      <c r="R23" s="15"/>
    </row>
    <row r="24" spans="1:18" s="10" customFormat="1" ht="3.75" customHeight="1">
      <c r="A24" s="34"/>
      <c r="B24" s="34"/>
      <c r="C24" s="36"/>
      <c r="D24" s="25"/>
      <c r="E24" s="27"/>
      <c r="F24" s="40"/>
      <c r="G24" s="40"/>
      <c r="H24" s="25"/>
      <c r="I24" s="32"/>
      <c r="J24" s="32"/>
      <c r="K24" s="29"/>
      <c r="L24" s="29"/>
      <c r="M24" s="48"/>
      <c r="O24" s="13"/>
      <c r="P24" s="14"/>
      <c r="R24" s="15"/>
    </row>
    <row r="25" spans="1:22" s="10" customFormat="1" ht="56.25" customHeight="1">
      <c r="A25" s="33">
        <v>2</v>
      </c>
      <c r="B25" s="34"/>
      <c r="C25" s="35" t="s">
        <v>9</v>
      </c>
      <c r="D25" s="25"/>
      <c r="E25" s="26" t="s">
        <v>22</v>
      </c>
      <c r="F25" s="39" t="s">
        <v>21</v>
      </c>
      <c r="G25" s="39" t="s">
        <v>23</v>
      </c>
      <c r="H25" s="25"/>
      <c r="I25" s="31" t="s">
        <v>26</v>
      </c>
      <c r="J25" s="29"/>
      <c r="K25" s="28">
        <v>0.2</v>
      </c>
      <c r="L25" s="29"/>
      <c r="M25" s="47">
        <f>30240/1630/1.2</f>
        <v>15.460122699386503</v>
      </c>
      <c r="N25" s="15"/>
      <c r="O25" s="49"/>
      <c r="P25" s="49"/>
      <c r="Q25" s="49"/>
      <c r="R25" s="49"/>
      <c r="S25" s="49"/>
      <c r="T25" s="49"/>
      <c r="U25" s="49"/>
      <c r="V25" s="49"/>
    </row>
    <row r="26" spans="1:18" s="10" customFormat="1" ht="3.75" customHeight="1">
      <c r="A26" s="34"/>
      <c r="B26" s="34"/>
      <c r="C26" s="36"/>
      <c r="D26" s="25"/>
      <c r="E26" s="27"/>
      <c r="F26" s="40"/>
      <c r="G26" s="40"/>
      <c r="H26" s="25"/>
      <c r="I26" s="32"/>
      <c r="J26" s="32"/>
      <c r="K26" s="29"/>
      <c r="L26" s="29"/>
      <c r="M26" s="48"/>
      <c r="O26" s="13"/>
      <c r="P26" s="14"/>
      <c r="R26" s="15"/>
    </row>
    <row r="27" spans="1:18" s="10" customFormat="1" ht="56.25" customHeight="1">
      <c r="A27" s="33">
        <v>3</v>
      </c>
      <c r="B27" s="34"/>
      <c r="C27" s="35" t="s">
        <v>9</v>
      </c>
      <c r="D27" s="25"/>
      <c r="E27" s="26" t="s">
        <v>22</v>
      </c>
      <c r="F27" s="39" t="s">
        <v>21</v>
      </c>
      <c r="G27" s="39" t="s">
        <v>23</v>
      </c>
      <c r="H27" s="25"/>
      <c r="I27" s="31" t="s">
        <v>15</v>
      </c>
      <c r="J27" s="32"/>
      <c r="K27" s="28">
        <v>0.3</v>
      </c>
      <c r="L27" s="29"/>
      <c r="M27" s="47">
        <f>33200/1630/1.2</f>
        <v>16.973415132924337</v>
      </c>
      <c r="O27" s="13"/>
      <c r="P27" s="14"/>
      <c r="R27" s="15"/>
    </row>
    <row r="28" spans="1:18" s="10" customFormat="1" ht="3.75" customHeight="1">
      <c r="A28" s="34"/>
      <c r="B28" s="34"/>
      <c r="C28" s="36"/>
      <c r="D28" s="25"/>
      <c r="E28" s="27"/>
      <c r="F28" s="40"/>
      <c r="G28" s="40"/>
      <c r="H28" s="25"/>
      <c r="I28" s="32"/>
      <c r="J28" s="32"/>
      <c r="K28" s="29"/>
      <c r="L28" s="29"/>
      <c r="M28" s="48"/>
      <c r="O28" s="13"/>
      <c r="P28" s="14"/>
      <c r="R28" s="15"/>
    </row>
    <row r="29" spans="1:18" s="10" customFormat="1" ht="56.25" customHeight="1">
      <c r="A29" s="33">
        <v>4</v>
      </c>
      <c r="B29" s="34"/>
      <c r="C29" s="35" t="s">
        <v>9</v>
      </c>
      <c r="D29" s="25"/>
      <c r="E29" s="26" t="s">
        <v>22</v>
      </c>
      <c r="F29" s="39" t="s">
        <v>21</v>
      </c>
      <c r="G29" s="39" t="s">
        <v>23</v>
      </c>
      <c r="H29" s="44"/>
      <c r="I29" s="41" t="s">
        <v>16</v>
      </c>
      <c r="J29" s="42"/>
      <c r="K29" s="43">
        <v>0.3</v>
      </c>
      <c r="L29" s="29"/>
      <c r="M29" s="47">
        <f>35300/1630/1.2</f>
        <v>18.047034764826176</v>
      </c>
      <c r="O29" s="13"/>
      <c r="P29" s="14"/>
      <c r="R29" s="15"/>
    </row>
    <row r="30" spans="1:18" s="10" customFormat="1" ht="3.75" customHeight="1">
      <c r="A30" s="34"/>
      <c r="B30" s="34"/>
      <c r="C30" s="36"/>
      <c r="D30" s="25"/>
      <c r="E30" s="27"/>
      <c r="F30" s="40"/>
      <c r="G30" s="40"/>
      <c r="H30" s="25"/>
      <c r="I30" s="32"/>
      <c r="J30" s="32"/>
      <c r="K30" s="29"/>
      <c r="L30" s="29"/>
      <c r="M30" s="48"/>
      <c r="O30" s="13"/>
      <c r="P30" s="14"/>
      <c r="R30" s="15"/>
    </row>
    <row r="31" spans="1:18" s="10" customFormat="1" ht="56.25" customHeight="1">
      <c r="A31" s="33">
        <v>5</v>
      </c>
      <c r="B31" s="34"/>
      <c r="C31" s="35" t="s">
        <v>9</v>
      </c>
      <c r="D31" s="25"/>
      <c r="E31" s="26" t="s">
        <v>22</v>
      </c>
      <c r="F31" s="39" t="s">
        <v>21</v>
      </c>
      <c r="G31" s="39" t="s">
        <v>23</v>
      </c>
      <c r="H31" s="25"/>
      <c r="I31" s="31" t="s">
        <v>19</v>
      </c>
      <c r="J31" s="32"/>
      <c r="K31" s="28">
        <v>0.2</v>
      </c>
      <c r="L31" s="29"/>
      <c r="M31" s="47">
        <f>27000/1630/1.2</f>
        <v>13.803680981595091</v>
      </c>
      <c r="O31" s="13"/>
      <c r="P31" s="14"/>
      <c r="R31" s="15"/>
    </row>
    <row r="32" spans="1:18" s="10" customFormat="1" ht="3.75" customHeight="1">
      <c r="A32" s="34"/>
      <c r="B32" s="34"/>
      <c r="C32" s="36"/>
      <c r="D32" s="25"/>
      <c r="E32" s="27"/>
      <c r="F32" s="40"/>
      <c r="G32" s="40"/>
      <c r="H32" s="25"/>
      <c r="I32" s="32"/>
      <c r="J32" s="32"/>
      <c r="K32" s="29"/>
      <c r="L32" s="29"/>
      <c r="M32" s="48"/>
      <c r="O32" s="13"/>
      <c r="P32" s="14"/>
      <c r="R32" s="15"/>
    </row>
    <row r="33" spans="1:18" s="10" customFormat="1" ht="56.25" customHeight="1">
      <c r="A33" s="33">
        <v>6</v>
      </c>
      <c r="B33" s="34"/>
      <c r="C33" s="35" t="s">
        <v>9</v>
      </c>
      <c r="D33" s="25"/>
      <c r="E33" s="26" t="s">
        <v>22</v>
      </c>
      <c r="F33" s="39" t="s">
        <v>21</v>
      </c>
      <c r="G33" s="39" t="s">
        <v>23</v>
      </c>
      <c r="H33" s="25"/>
      <c r="I33" s="31" t="s">
        <v>4</v>
      </c>
      <c r="J33" s="32"/>
      <c r="K33" s="28">
        <v>0.2</v>
      </c>
      <c r="L33" s="29"/>
      <c r="M33" s="47">
        <f>26320/1630/1.2</f>
        <v>13.4560327198364</v>
      </c>
      <c r="O33" s="13"/>
      <c r="P33" s="14"/>
      <c r="R33" s="15"/>
    </row>
    <row r="34" spans="1:18" s="10" customFormat="1" ht="3.75" customHeight="1">
      <c r="A34" s="34"/>
      <c r="B34" s="34"/>
      <c r="C34" s="36"/>
      <c r="D34" s="25"/>
      <c r="E34" s="27"/>
      <c r="F34" s="40"/>
      <c r="G34" s="40"/>
      <c r="H34" s="25"/>
      <c r="I34" s="29"/>
      <c r="J34" s="29"/>
      <c r="K34" s="29"/>
      <c r="L34" s="29"/>
      <c r="M34" s="48"/>
      <c r="O34" s="13"/>
      <c r="P34" s="14"/>
      <c r="R34" s="15"/>
    </row>
    <row r="35" spans="1:18" s="10" customFormat="1" ht="56.25" customHeight="1">
      <c r="A35" s="33">
        <v>7</v>
      </c>
      <c r="B35" s="34"/>
      <c r="C35" s="35" t="s">
        <v>9</v>
      </c>
      <c r="D35" s="25"/>
      <c r="E35" s="26" t="s">
        <v>22</v>
      </c>
      <c r="F35" s="39" t="s">
        <v>21</v>
      </c>
      <c r="G35" s="39" t="s">
        <v>23</v>
      </c>
      <c r="H35" s="25"/>
      <c r="I35" s="31" t="s">
        <v>27</v>
      </c>
      <c r="J35" s="32"/>
      <c r="K35" s="28">
        <v>0.2</v>
      </c>
      <c r="L35" s="29"/>
      <c r="M35" s="47">
        <f>28620/1630/1.2</f>
        <v>14.631901840490798</v>
      </c>
      <c r="O35" s="13"/>
      <c r="P35" s="14"/>
      <c r="R35" s="15"/>
    </row>
    <row r="36" spans="1:18" s="10" customFormat="1" ht="3.75" customHeight="1">
      <c r="A36" s="34"/>
      <c r="B36" s="34"/>
      <c r="C36" s="36"/>
      <c r="D36" s="25"/>
      <c r="E36" s="27"/>
      <c r="F36" s="40"/>
      <c r="G36" s="40"/>
      <c r="H36" s="25"/>
      <c r="I36" s="29"/>
      <c r="J36" s="29"/>
      <c r="K36" s="29"/>
      <c r="L36" s="29"/>
      <c r="M36" s="48"/>
      <c r="O36" s="13"/>
      <c r="P36" s="14"/>
      <c r="R36" s="15"/>
    </row>
    <row r="37" spans="1:18" s="10" customFormat="1" ht="56.25" customHeight="1">
      <c r="A37" s="33">
        <v>8</v>
      </c>
      <c r="B37" s="34"/>
      <c r="C37" s="35" t="s">
        <v>9</v>
      </c>
      <c r="D37" s="25"/>
      <c r="E37" s="26" t="s">
        <v>22</v>
      </c>
      <c r="F37" s="39" t="s">
        <v>24</v>
      </c>
      <c r="G37" s="39" t="s">
        <v>25</v>
      </c>
      <c r="H37" s="25"/>
      <c r="I37" s="31" t="s">
        <v>20</v>
      </c>
      <c r="J37" s="29"/>
      <c r="K37" s="28">
        <v>0.3</v>
      </c>
      <c r="L37" s="29"/>
      <c r="M37" s="47">
        <f>32600/1630/1.2</f>
        <v>16.666666666666668</v>
      </c>
      <c r="O37" s="13"/>
      <c r="P37" s="14"/>
      <c r="R37" s="15"/>
    </row>
    <row r="38" spans="1:18" s="10" customFormat="1" ht="3.75" customHeight="1">
      <c r="A38" s="34"/>
      <c r="B38" s="34"/>
      <c r="C38" s="36"/>
      <c r="D38" s="25"/>
      <c r="E38" s="27"/>
      <c r="F38" s="40"/>
      <c r="G38" s="40"/>
      <c r="H38" s="25"/>
      <c r="I38" s="29"/>
      <c r="J38" s="29"/>
      <c r="K38" s="29"/>
      <c r="L38" s="29"/>
      <c r="M38" s="48"/>
      <c r="O38" s="13"/>
      <c r="P38" s="14"/>
      <c r="R38" s="15"/>
    </row>
    <row r="39" spans="1:18" s="10" customFormat="1" ht="56.25" customHeight="1">
      <c r="A39" s="33">
        <v>9</v>
      </c>
      <c r="B39" s="34"/>
      <c r="C39" s="35" t="s">
        <v>9</v>
      </c>
      <c r="D39" s="25"/>
      <c r="E39" s="26" t="s">
        <v>22</v>
      </c>
      <c r="F39" s="39" t="s">
        <v>24</v>
      </c>
      <c r="G39" s="39" t="s">
        <v>25</v>
      </c>
      <c r="H39" s="25"/>
      <c r="I39" s="31" t="s">
        <v>15</v>
      </c>
      <c r="J39" s="32"/>
      <c r="K39" s="28">
        <v>0.3</v>
      </c>
      <c r="L39" s="29"/>
      <c r="M39" s="47">
        <f>31800/1630/1.2</f>
        <v>16.257668711656443</v>
      </c>
      <c r="O39" s="13"/>
      <c r="P39" s="14"/>
      <c r="R39" s="15"/>
    </row>
    <row r="40" spans="1:18" s="10" customFormat="1" ht="25.5" customHeight="1">
      <c r="A40" s="34"/>
      <c r="B40" s="34"/>
      <c r="C40" s="36"/>
      <c r="D40" s="25"/>
      <c r="E40" s="38"/>
      <c r="F40" s="27"/>
      <c r="G40" s="27"/>
      <c r="H40" s="25"/>
      <c r="I40" s="32"/>
      <c r="J40" s="32"/>
      <c r="K40" s="29"/>
      <c r="L40" s="29"/>
      <c r="M40" s="29"/>
      <c r="O40" s="13"/>
      <c r="P40" s="14"/>
      <c r="R40" s="15"/>
    </row>
    <row r="41" spans="1:13" s="17" customFormat="1" ht="14.25">
      <c r="A41" s="16" t="s">
        <v>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s="17" customFormat="1" ht="16.5" customHeight="1">
      <c r="A42" s="16" t="s">
        <v>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8" s="17" customFormat="1" ht="16.5" customHeight="1">
      <c r="A43" s="16" t="s">
        <v>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R43" s="18"/>
    </row>
    <row r="44" spans="3:8" ht="16.5" customHeight="1">
      <c r="C44" s="5"/>
      <c r="D44" s="5"/>
      <c r="E44" s="5"/>
      <c r="F44" s="5"/>
      <c r="G44" s="5"/>
      <c r="H44" s="5"/>
    </row>
  </sheetData>
  <sheetProtection/>
  <mergeCells count="7">
    <mergeCell ref="O25:V25"/>
    <mergeCell ref="E20:G20"/>
    <mergeCell ref="A20:A21"/>
    <mergeCell ref="C20:C21"/>
    <mergeCell ref="K20:K21"/>
    <mergeCell ref="I20:I21"/>
    <mergeCell ref="M20:M21"/>
  </mergeCells>
  <printOptions/>
  <pageMargins left="0.5118110236220472" right="0.5118110236220472" top="0.5118110236220472" bottom="0.2362204724409449" header="0.9055118110236221" footer="0.2362204724409449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44"/>
  <sheetViews>
    <sheetView tabSelected="1" view="pageBreakPreview" zoomScaleNormal="130" zoomScaleSheetLayoutView="100" workbookViewId="0" topLeftCell="B14">
      <selection activeCell="P23" sqref="P23"/>
    </sheetView>
  </sheetViews>
  <sheetFormatPr defaultColWidth="9.140625" defaultRowHeight="12.75"/>
  <cols>
    <col min="1" max="1" width="3.8515625" style="3" customWidth="1"/>
    <col min="2" max="2" width="0.5625" style="3" customWidth="1"/>
    <col min="3" max="3" width="18.57421875" style="3" customWidth="1"/>
    <col min="4" max="4" width="0.5625" style="3" customWidth="1"/>
    <col min="5" max="5" width="11.00390625" style="3" customWidth="1"/>
    <col min="6" max="6" width="13.57421875" style="3" customWidth="1"/>
    <col min="7" max="7" width="12.140625" style="3" customWidth="1"/>
    <col min="8" max="8" width="0.5625" style="3" customWidth="1"/>
    <col min="9" max="9" width="18.28125" style="2" customWidth="1"/>
    <col min="10" max="10" width="0.5625" style="2" customWidth="1"/>
    <col min="11" max="11" width="14.140625" style="2" customWidth="1"/>
    <col min="12" max="12" width="0.5625" style="2" customWidth="1"/>
    <col min="13" max="13" width="16.421875" style="2" customWidth="1"/>
    <col min="14" max="14" width="0.85546875" style="2" customWidth="1"/>
    <col min="15" max="15" width="16.421875" style="2" customWidth="1"/>
    <col min="16" max="16" width="16.57421875" style="2" bestFit="1" customWidth="1"/>
    <col min="17" max="17" width="15.421875" style="2" customWidth="1"/>
    <col min="18" max="18" width="27.140625" style="2" customWidth="1"/>
    <col min="19" max="19" width="9.140625" style="2" customWidth="1"/>
    <col min="20" max="20" width="16.28125" style="2" customWidth="1"/>
    <col min="21" max="16384" width="9.140625" style="2" customWidth="1"/>
  </cols>
  <sheetData>
    <row r="2" ht="12.75"/>
    <row r="3" ht="12.75"/>
    <row r="4" spans="9:14" ht="12.75">
      <c r="I4" s="3"/>
      <c r="J4" s="3"/>
      <c r="K4" s="3"/>
      <c r="L4" s="3"/>
      <c r="M4" s="3"/>
      <c r="N4" s="3"/>
    </row>
    <row r="5" ht="6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8" s="11" customFormat="1" ht="12.75" customHeight="1">
      <c r="A13" s="12"/>
      <c r="B13" s="12"/>
      <c r="C13" s="12"/>
      <c r="D13" s="12"/>
      <c r="E13" s="12"/>
      <c r="F13" s="12"/>
      <c r="G13" s="12"/>
      <c r="H13" s="12"/>
    </row>
    <row r="14" spans="1:15" s="21" customFormat="1" ht="21.75">
      <c r="A14" s="19" t="s">
        <v>5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23" customFormat="1" ht="21.75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2"/>
    </row>
    <row r="16" spans="1:18" s="23" customFormat="1" ht="21.7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2"/>
      <c r="R16" s="46"/>
    </row>
    <row r="17" spans="1:18" s="23" customFormat="1" ht="21.75">
      <c r="A17" s="19"/>
      <c r="B17" s="19"/>
      <c r="C17" s="24" t="s">
        <v>14</v>
      </c>
      <c r="D17" s="24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2"/>
      <c r="R17" s="46"/>
    </row>
    <row r="18" spans="1:15" s="23" customFormat="1" ht="21.75">
      <c r="A18" s="19"/>
      <c r="B18" s="19"/>
      <c r="C18" s="24"/>
      <c r="D18" s="24"/>
      <c r="E18" s="19"/>
      <c r="F18" s="19"/>
      <c r="G18" s="19"/>
      <c r="H18" s="19"/>
      <c r="I18" s="19"/>
      <c r="J18" s="19"/>
      <c r="K18" s="37" t="s">
        <v>29</v>
      </c>
      <c r="L18" s="19"/>
      <c r="M18" s="19"/>
      <c r="N18" s="19"/>
      <c r="O18" s="22"/>
    </row>
    <row r="19" spans="1:18" s="7" customFormat="1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R19" s="45"/>
    </row>
    <row r="20" spans="1:15" s="10" customFormat="1" ht="18">
      <c r="A20" s="53" t="s">
        <v>1</v>
      </c>
      <c r="B20" s="1"/>
      <c r="C20" s="53" t="s">
        <v>8</v>
      </c>
      <c r="D20" s="1"/>
      <c r="E20" s="50" t="s">
        <v>10</v>
      </c>
      <c r="F20" s="51"/>
      <c r="G20" s="52"/>
      <c r="H20" s="6"/>
      <c r="I20" s="54" t="s">
        <v>6</v>
      </c>
      <c r="J20" s="1"/>
      <c r="K20" s="54" t="s">
        <v>7</v>
      </c>
      <c r="L20" s="1"/>
      <c r="M20" s="54" t="s">
        <v>30</v>
      </c>
      <c r="N20" s="1"/>
      <c r="O20" s="54" t="s">
        <v>31</v>
      </c>
    </row>
    <row r="21" spans="1:15" s="10" customFormat="1" ht="56.25" customHeight="1">
      <c r="A21" s="53"/>
      <c r="B21" s="1"/>
      <c r="C21" s="53"/>
      <c r="D21" s="1"/>
      <c r="E21" s="9" t="s">
        <v>11</v>
      </c>
      <c r="F21" s="9" t="s">
        <v>12</v>
      </c>
      <c r="G21" s="9" t="s">
        <v>13</v>
      </c>
      <c r="H21" s="1"/>
      <c r="I21" s="55"/>
      <c r="J21" s="1"/>
      <c r="K21" s="55"/>
      <c r="L21" s="1"/>
      <c r="M21" s="55"/>
      <c r="N21" s="1"/>
      <c r="O21" s="55"/>
    </row>
    <row r="22" spans="1:15" s="10" customFormat="1" ht="3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20" s="10" customFormat="1" ht="56.25" customHeight="1">
      <c r="A23" s="33">
        <v>1</v>
      </c>
      <c r="B23" s="34"/>
      <c r="C23" s="35" t="s">
        <v>9</v>
      </c>
      <c r="D23" s="25"/>
      <c r="E23" s="26" t="s">
        <v>22</v>
      </c>
      <c r="F23" s="39" t="s">
        <v>21</v>
      </c>
      <c r="G23" s="39" t="s">
        <v>23</v>
      </c>
      <c r="H23" s="25"/>
      <c r="I23" s="31" t="s">
        <v>18</v>
      </c>
      <c r="J23" s="29"/>
      <c r="K23" s="28">
        <v>0.3</v>
      </c>
      <c r="L23" s="29"/>
      <c r="M23" s="56">
        <f>O23/1694.8</f>
        <v>17.406183620486193</v>
      </c>
      <c r="N23" s="29"/>
      <c r="O23" s="56">
        <v>29500</v>
      </c>
      <c r="Q23" s="13"/>
      <c r="R23" s="14"/>
      <c r="T23" s="15"/>
    </row>
    <row r="24" spans="1:20" s="10" customFormat="1" ht="3.75" customHeight="1">
      <c r="A24" s="34"/>
      <c r="B24" s="34"/>
      <c r="C24" s="36"/>
      <c r="D24" s="25"/>
      <c r="E24" s="27"/>
      <c r="F24" s="40"/>
      <c r="G24" s="40"/>
      <c r="H24" s="25"/>
      <c r="I24" s="32"/>
      <c r="J24" s="32"/>
      <c r="K24" s="29"/>
      <c r="L24" s="29"/>
      <c r="M24" s="57"/>
      <c r="N24" s="29"/>
      <c r="O24" s="57"/>
      <c r="Q24" s="13"/>
      <c r="R24" s="14"/>
      <c r="T24" s="15"/>
    </row>
    <row r="25" spans="1:24" s="10" customFormat="1" ht="56.25" customHeight="1">
      <c r="A25" s="33">
        <v>2</v>
      </c>
      <c r="B25" s="34"/>
      <c r="C25" s="35" t="s">
        <v>9</v>
      </c>
      <c r="D25" s="25"/>
      <c r="E25" s="26" t="s">
        <v>22</v>
      </c>
      <c r="F25" s="39" t="s">
        <v>21</v>
      </c>
      <c r="G25" s="39" t="s">
        <v>23</v>
      </c>
      <c r="H25" s="25"/>
      <c r="I25" s="31" t="s">
        <v>26</v>
      </c>
      <c r="J25" s="29"/>
      <c r="K25" s="28">
        <v>0.2</v>
      </c>
      <c r="L25" s="29"/>
      <c r="M25" s="56">
        <f>O25/1694.8</f>
        <v>14.455983006844466</v>
      </c>
      <c r="N25" s="29"/>
      <c r="O25" s="56">
        <v>24500</v>
      </c>
      <c r="P25" s="15"/>
      <c r="Q25" s="49"/>
      <c r="R25" s="49"/>
      <c r="S25" s="49"/>
      <c r="T25" s="49"/>
      <c r="U25" s="49"/>
      <c r="V25" s="49"/>
      <c r="W25" s="49"/>
      <c r="X25" s="49"/>
    </row>
    <row r="26" spans="1:20" s="10" customFormat="1" ht="3.75" customHeight="1">
      <c r="A26" s="34"/>
      <c r="B26" s="34"/>
      <c r="C26" s="36"/>
      <c r="D26" s="25"/>
      <c r="E26" s="27"/>
      <c r="F26" s="40"/>
      <c r="G26" s="40"/>
      <c r="H26" s="25"/>
      <c r="I26" s="32"/>
      <c r="J26" s="32"/>
      <c r="K26" s="29"/>
      <c r="L26" s="29"/>
      <c r="M26" s="57"/>
      <c r="N26" s="29"/>
      <c r="O26" s="57"/>
      <c r="Q26" s="13"/>
      <c r="R26" s="14"/>
      <c r="T26" s="15"/>
    </row>
    <row r="27" spans="1:20" s="10" customFormat="1" ht="56.25" customHeight="1">
      <c r="A27" s="33">
        <v>3</v>
      </c>
      <c r="B27" s="34"/>
      <c r="C27" s="35" t="s">
        <v>9</v>
      </c>
      <c r="D27" s="25"/>
      <c r="E27" s="26" t="s">
        <v>22</v>
      </c>
      <c r="F27" s="39" t="s">
        <v>21</v>
      </c>
      <c r="G27" s="39" t="s">
        <v>23</v>
      </c>
      <c r="H27" s="25"/>
      <c r="I27" s="31" t="s">
        <v>15</v>
      </c>
      <c r="J27" s="32"/>
      <c r="K27" s="28">
        <v>0.3</v>
      </c>
      <c r="L27" s="29"/>
      <c r="M27" s="56">
        <f>O27/1694.8</f>
        <v>17.46518763275903</v>
      </c>
      <c r="N27" s="29"/>
      <c r="O27" s="56">
        <v>29600</v>
      </c>
      <c r="Q27" s="13"/>
      <c r="R27" s="14"/>
      <c r="T27" s="15"/>
    </row>
    <row r="28" spans="1:20" s="10" customFormat="1" ht="3.75" customHeight="1">
      <c r="A28" s="34"/>
      <c r="B28" s="34"/>
      <c r="C28" s="36"/>
      <c r="D28" s="25"/>
      <c r="E28" s="27"/>
      <c r="F28" s="40"/>
      <c r="G28" s="40"/>
      <c r="H28" s="25"/>
      <c r="I28" s="32"/>
      <c r="J28" s="32"/>
      <c r="K28" s="29"/>
      <c r="L28" s="29"/>
      <c r="M28" s="57"/>
      <c r="N28" s="29"/>
      <c r="O28" s="57"/>
      <c r="Q28" s="13"/>
      <c r="R28" s="14"/>
      <c r="T28" s="15"/>
    </row>
    <row r="29" spans="1:20" s="10" customFormat="1" ht="56.25" customHeight="1">
      <c r="A29" s="33">
        <v>4</v>
      </c>
      <c r="B29" s="34"/>
      <c r="C29" s="35" t="s">
        <v>9</v>
      </c>
      <c r="D29" s="25"/>
      <c r="E29" s="26" t="s">
        <v>22</v>
      </c>
      <c r="F29" s="39" t="s">
        <v>21</v>
      </c>
      <c r="G29" s="39" t="s">
        <v>23</v>
      </c>
      <c r="H29" s="44"/>
      <c r="I29" s="41" t="s">
        <v>16</v>
      </c>
      <c r="J29" s="42"/>
      <c r="K29" s="43">
        <v>0.3</v>
      </c>
      <c r="L29" s="29"/>
      <c r="M29" s="56">
        <f>O29/1694.8</f>
        <v>18.586263865942886</v>
      </c>
      <c r="N29" s="29"/>
      <c r="O29" s="56">
        <v>31500</v>
      </c>
      <c r="Q29" s="13"/>
      <c r="R29" s="14"/>
      <c r="T29" s="15"/>
    </row>
    <row r="30" spans="1:20" s="10" customFormat="1" ht="3.75" customHeight="1">
      <c r="A30" s="34"/>
      <c r="B30" s="34"/>
      <c r="C30" s="36"/>
      <c r="D30" s="25"/>
      <c r="E30" s="27"/>
      <c r="F30" s="40"/>
      <c r="G30" s="40"/>
      <c r="H30" s="25"/>
      <c r="I30" s="32"/>
      <c r="J30" s="32"/>
      <c r="K30" s="29"/>
      <c r="L30" s="29"/>
      <c r="M30" s="57"/>
      <c r="N30" s="29"/>
      <c r="O30" s="57"/>
      <c r="Q30" s="13"/>
      <c r="R30" s="14"/>
      <c r="T30" s="15"/>
    </row>
    <row r="31" spans="1:20" s="10" customFormat="1" ht="56.25" customHeight="1">
      <c r="A31" s="33">
        <v>5</v>
      </c>
      <c r="B31" s="34"/>
      <c r="C31" s="35" t="s">
        <v>9</v>
      </c>
      <c r="D31" s="25"/>
      <c r="E31" s="26" t="s">
        <v>22</v>
      </c>
      <c r="F31" s="39" t="s">
        <v>21</v>
      </c>
      <c r="G31" s="39" t="s">
        <v>23</v>
      </c>
      <c r="H31" s="25"/>
      <c r="I31" s="31" t="s">
        <v>19</v>
      </c>
      <c r="J31" s="32"/>
      <c r="K31" s="28">
        <v>0.2</v>
      </c>
      <c r="L31" s="29"/>
      <c r="M31" s="56">
        <f>O31/1694.8</f>
        <v>14.219966957753128</v>
      </c>
      <c r="N31" s="29"/>
      <c r="O31" s="56">
        <v>24100</v>
      </c>
      <c r="Q31" s="13"/>
      <c r="R31" s="14"/>
      <c r="T31" s="15"/>
    </row>
    <row r="32" spans="1:20" s="10" customFormat="1" ht="3.75" customHeight="1">
      <c r="A32" s="34"/>
      <c r="B32" s="34"/>
      <c r="C32" s="36"/>
      <c r="D32" s="25"/>
      <c r="E32" s="27"/>
      <c r="F32" s="40"/>
      <c r="G32" s="40"/>
      <c r="H32" s="25"/>
      <c r="I32" s="32"/>
      <c r="J32" s="32"/>
      <c r="K32" s="29"/>
      <c r="L32" s="29"/>
      <c r="M32" s="57"/>
      <c r="N32" s="29"/>
      <c r="O32" s="57"/>
      <c r="Q32" s="13"/>
      <c r="R32" s="14"/>
      <c r="T32" s="15"/>
    </row>
    <row r="33" spans="1:20" s="10" customFormat="1" ht="56.25" customHeight="1">
      <c r="A33" s="33">
        <v>6</v>
      </c>
      <c r="B33" s="34"/>
      <c r="C33" s="35" t="s">
        <v>9</v>
      </c>
      <c r="D33" s="25"/>
      <c r="E33" s="26" t="s">
        <v>22</v>
      </c>
      <c r="F33" s="39" t="s">
        <v>21</v>
      </c>
      <c r="G33" s="39" t="s">
        <v>23</v>
      </c>
      <c r="H33" s="25"/>
      <c r="I33" s="31" t="s">
        <v>4</v>
      </c>
      <c r="J33" s="32"/>
      <c r="K33" s="28">
        <v>0.2</v>
      </c>
      <c r="L33" s="29"/>
      <c r="M33" s="56">
        <f>O33/1694.8</f>
        <v>13.806938871843286</v>
      </c>
      <c r="N33" s="29"/>
      <c r="O33" s="56">
        <v>23400</v>
      </c>
      <c r="Q33" s="13"/>
      <c r="R33" s="14"/>
      <c r="T33" s="15"/>
    </row>
    <row r="34" spans="1:20" s="10" customFormat="1" ht="3.75" customHeight="1">
      <c r="A34" s="34"/>
      <c r="B34" s="34"/>
      <c r="C34" s="36"/>
      <c r="D34" s="25"/>
      <c r="E34" s="27"/>
      <c r="F34" s="40"/>
      <c r="G34" s="40"/>
      <c r="H34" s="25"/>
      <c r="I34" s="29"/>
      <c r="J34" s="29"/>
      <c r="K34" s="29"/>
      <c r="L34" s="29"/>
      <c r="M34" s="57"/>
      <c r="N34" s="29"/>
      <c r="O34" s="57"/>
      <c r="Q34" s="13"/>
      <c r="R34" s="14"/>
      <c r="T34" s="15"/>
    </row>
    <row r="35" spans="1:20" s="10" customFormat="1" ht="56.25" customHeight="1">
      <c r="A35" s="33">
        <v>7</v>
      </c>
      <c r="B35" s="34"/>
      <c r="C35" s="35" t="s">
        <v>9</v>
      </c>
      <c r="D35" s="25"/>
      <c r="E35" s="26" t="s">
        <v>22</v>
      </c>
      <c r="F35" s="39" t="s">
        <v>21</v>
      </c>
      <c r="G35" s="39" t="s">
        <v>23</v>
      </c>
      <c r="H35" s="25"/>
      <c r="I35" s="31" t="s">
        <v>27</v>
      </c>
      <c r="J35" s="32"/>
      <c r="K35" s="28">
        <v>0.2</v>
      </c>
      <c r="L35" s="29"/>
      <c r="M35" s="56">
        <f>O35/1694.8</f>
        <v>14.101958933207458</v>
      </c>
      <c r="N35" s="29"/>
      <c r="O35" s="56">
        <v>23900</v>
      </c>
      <c r="Q35" s="13"/>
      <c r="R35" s="14"/>
      <c r="T35" s="15"/>
    </row>
    <row r="36" spans="1:20" s="10" customFormat="1" ht="3.75" customHeight="1">
      <c r="A36" s="34"/>
      <c r="B36" s="34"/>
      <c r="C36" s="36"/>
      <c r="D36" s="25"/>
      <c r="E36" s="27"/>
      <c r="F36" s="40"/>
      <c r="G36" s="40"/>
      <c r="H36" s="25"/>
      <c r="I36" s="29"/>
      <c r="J36" s="29"/>
      <c r="K36" s="29"/>
      <c r="L36" s="29"/>
      <c r="M36" s="57"/>
      <c r="N36" s="29"/>
      <c r="O36" s="57"/>
      <c r="Q36" s="13"/>
      <c r="R36" s="14"/>
      <c r="T36" s="15"/>
    </row>
    <row r="37" spans="1:20" s="10" customFormat="1" ht="56.25" customHeight="1">
      <c r="A37" s="33">
        <v>8</v>
      </c>
      <c r="B37" s="34"/>
      <c r="C37" s="35" t="s">
        <v>9</v>
      </c>
      <c r="D37" s="25"/>
      <c r="E37" s="26" t="s">
        <v>22</v>
      </c>
      <c r="F37" s="39" t="s">
        <v>24</v>
      </c>
      <c r="G37" s="39" t="s">
        <v>25</v>
      </c>
      <c r="H37" s="25"/>
      <c r="I37" s="31" t="s">
        <v>20</v>
      </c>
      <c r="J37" s="29"/>
      <c r="K37" s="28">
        <v>0.3</v>
      </c>
      <c r="L37" s="29"/>
      <c r="M37" s="56">
        <f>O37/1694.8</f>
        <v>17.11116355912202</v>
      </c>
      <c r="N37" s="29"/>
      <c r="O37" s="56">
        <v>29000</v>
      </c>
      <c r="Q37" s="13"/>
      <c r="R37" s="14"/>
      <c r="T37" s="15"/>
    </row>
    <row r="38" spans="1:20" s="10" customFormat="1" ht="3.75" customHeight="1">
      <c r="A38" s="34"/>
      <c r="B38" s="34"/>
      <c r="C38" s="36"/>
      <c r="D38" s="25"/>
      <c r="E38" s="27"/>
      <c r="F38" s="40"/>
      <c r="G38" s="40"/>
      <c r="H38" s="25"/>
      <c r="I38" s="29"/>
      <c r="J38" s="29"/>
      <c r="K38" s="29"/>
      <c r="L38" s="29"/>
      <c r="M38" s="57"/>
      <c r="N38" s="29"/>
      <c r="O38" s="57"/>
      <c r="Q38" s="13"/>
      <c r="R38" s="14"/>
      <c r="T38" s="15"/>
    </row>
    <row r="39" spans="1:20" s="10" customFormat="1" ht="56.25" customHeight="1">
      <c r="A39" s="33">
        <v>9</v>
      </c>
      <c r="B39" s="34"/>
      <c r="C39" s="35" t="s">
        <v>9</v>
      </c>
      <c r="D39" s="25"/>
      <c r="E39" s="26" t="s">
        <v>22</v>
      </c>
      <c r="F39" s="39" t="s">
        <v>24</v>
      </c>
      <c r="G39" s="39" t="s">
        <v>25</v>
      </c>
      <c r="H39" s="25"/>
      <c r="I39" s="31" t="s">
        <v>15</v>
      </c>
      <c r="J39" s="32"/>
      <c r="K39" s="28">
        <v>0.3</v>
      </c>
      <c r="L39" s="29"/>
      <c r="M39" s="56">
        <f>O39/1694.8</f>
        <v>16.69813547321218</v>
      </c>
      <c r="N39" s="29"/>
      <c r="O39" s="56">
        <v>28300</v>
      </c>
      <c r="Q39" s="13"/>
      <c r="R39" s="14"/>
      <c r="T39" s="15"/>
    </row>
    <row r="40" spans="1:20" s="10" customFormat="1" ht="25.5" customHeight="1">
      <c r="A40" s="34"/>
      <c r="B40" s="34"/>
      <c r="C40" s="36"/>
      <c r="D40" s="25"/>
      <c r="E40" s="38"/>
      <c r="F40" s="27"/>
      <c r="G40" s="27"/>
      <c r="H40" s="25"/>
      <c r="I40" s="32"/>
      <c r="J40" s="32"/>
      <c r="K40" s="29"/>
      <c r="L40" s="29"/>
      <c r="M40" s="29"/>
      <c r="N40" s="29"/>
      <c r="O40" s="30"/>
      <c r="Q40" s="13"/>
      <c r="R40" s="14"/>
      <c r="T40" s="15"/>
    </row>
    <row r="41" spans="1:15" s="17" customFormat="1" ht="14.25">
      <c r="A41" s="16" t="s">
        <v>2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s="17" customFormat="1" ht="16.5" customHeight="1">
      <c r="A42" s="16" t="s">
        <v>3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20" s="17" customFormat="1" ht="16.5" customHeight="1">
      <c r="A43" s="16" t="s">
        <v>0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T43" s="18"/>
    </row>
    <row r="44" spans="3:15" ht="16.5" customHeight="1">
      <c r="C44" s="5"/>
      <c r="D44" s="5"/>
      <c r="E44" s="5"/>
      <c r="F44" s="5"/>
      <c r="G44" s="5"/>
      <c r="H44" s="5"/>
      <c r="O44" s="4"/>
    </row>
  </sheetData>
  <sheetProtection/>
  <mergeCells count="8">
    <mergeCell ref="Q25:X25"/>
    <mergeCell ref="O20:O21"/>
    <mergeCell ref="E20:G20"/>
    <mergeCell ref="A20:A21"/>
    <mergeCell ref="C20:C21"/>
    <mergeCell ref="K20:K21"/>
    <mergeCell ref="I20:I21"/>
    <mergeCell ref="M20:M21"/>
  </mergeCells>
  <printOptions/>
  <pageMargins left="0.49" right="0.5118110236220472" top="0.38" bottom="0.2362204724409449" header="0.9055118110236221" footer="0.2362204724409449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Marketing8</cp:lastModifiedBy>
  <cp:lastPrinted>2011-01-27T06:28:34Z</cp:lastPrinted>
  <dcterms:created xsi:type="dcterms:W3CDTF">1996-10-08T23:32:33Z</dcterms:created>
  <dcterms:modified xsi:type="dcterms:W3CDTF">2011-05-05T11:14:30Z</dcterms:modified>
  <cp:category/>
  <cp:version/>
  <cp:contentType/>
  <cp:contentStatus/>
</cp:coreProperties>
</file>