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5480" windowHeight="8130" activeTab="0"/>
  </bookViews>
  <sheets>
    <sheet name="Металлопрока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</author>
  </authors>
  <commentList>
    <comment ref="B25" authorId="0">
      <text>
        <r>
          <rPr>
            <sz val="8"/>
            <rFont val="Tahoma"/>
            <family val="2"/>
          </rPr>
          <t xml:space="preserve">Полоса 7х32х4000-6000
</t>
        </r>
      </text>
    </comment>
    <comment ref="B27" authorId="0">
      <text>
        <r>
          <rPr>
            <sz val="8"/>
            <rFont val="Tahoma"/>
            <family val="2"/>
          </rPr>
          <t xml:space="preserve"> полоса со скошенными краями         7,5х27,8х4000х6000</t>
        </r>
      </text>
    </comment>
  </commentList>
</comments>
</file>

<file path=xl/sharedStrings.xml><?xml version="1.0" encoding="utf-8"?>
<sst xmlns="http://schemas.openxmlformats.org/spreadsheetml/2006/main" count="90" uniqueCount="48">
  <si>
    <t>№   п/п</t>
  </si>
  <si>
    <t>Наименование ТМЦ</t>
  </si>
  <si>
    <t>Ед. изм.</t>
  </si>
  <si>
    <t>Кол-во ТМЦ</t>
  </si>
  <si>
    <t>Цена за ед. изм. с НДС (руб.)</t>
  </si>
  <si>
    <t>Балансовая стоимость ТМЦ с НДС (руб.)</t>
  </si>
  <si>
    <t>Прокат  сортовой  конструкционный углеродистый</t>
  </si>
  <si>
    <t>ГОСТ1050-88</t>
  </si>
  <si>
    <t>ГОСТ4543-71</t>
  </si>
  <si>
    <t>ОСТ3-98-80</t>
  </si>
  <si>
    <t>ГОСТ45-43-71</t>
  </si>
  <si>
    <t>т</t>
  </si>
  <si>
    <t>ГОСТ16523-70</t>
  </si>
  <si>
    <t>ТУ14-1-1271-75</t>
  </si>
  <si>
    <t>ТУ14-11-245-88</t>
  </si>
  <si>
    <t>Лента стальн. х/к общего назначения</t>
  </si>
  <si>
    <t>ГОСТ2284-79</t>
  </si>
  <si>
    <t>ГОСТ2283-79</t>
  </si>
  <si>
    <t>Трубы  тянутые общ. назначения</t>
  </si>
  <si>
    <t>ГОСТ8733-74</t>
  </si>
  <si>
    <t>Итого</t>
  </si>
  <si>
    <t>Склад г. Вятские Поляны, Кировская обл.</t>
  </si>
  <si>
    <t>Полоса  30ХГСА   20х30</t>
  </si>
  <si>
    <t>Лист  35   0,7х600х2000</t>
  </si>
  <si>
    <t>50     2081</t>
  </si>
  <si>
    <t>50     2519</t>
  </si>
  <si>
    <t>30ХРА     1438</t>
  </si>
  <si>
    <t>30ХГСА     1732</t>
  </si>
  <si>
    <t>30ХГСА     1143</t>
  </si>
  <si>
    <t>30ХГСА     1440</t>
  </si>
  <si>
    <t>30ХН2МФА     2720</t>
  </si>
  <si>
    <t>30ХГСА     1443</t>
  </si>
  <si>
    <t>30ХГСА     3704</t>
  </si>
  <si>
    <t>40     2,5х25</t>
  </si>
  <si>
    <t>50     0,7х16</t>
  </si>
  <si>
    <t>60С2А     2х40</t>
  </si>
  <si>
    <t>35     0,7х75</t>
  </si>
  <si>
    <t>15     1,5х40</t>
  </si>
  <si>
    <t>30ХГСА     22х 6</t>
  </si>
  <si>
    <t>30ХГСА     42х8</t>
  </si>
  <si>
    <t>45     36х7</t>
  </si>
  <si>
    <t>Полоса  50    12 х65</t>
  </si>
  <si>
    <t>30ХГСА  12х1,6</t>
  </si>
  <si>
    <t>Полоса  30ХРА   12х56</t>
  </si>
  <si>
    <t>Прокат  листовой конструкционный  х/к</t>
  </si>
  <si>
    <t>Профили ст. фасонные  выс. точности</t>
  </si>
  <si>
    <t>ГОСТ, ОСТ, ТУ</t>
  </si>
  <si>
    <t xml:space="preserve"> Тел. для справок  (843) 238-17-88,  258-73-13, 2-111-560, 89-600-433-250, 2-530-130;         www.metallrezerv.ru;                                                                E-Mail: metallrezerv@metallrezerv.ru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</si>
</sst>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-* #,##0.000_р_._-;\-* #,##0.000_р_._-;_-* &quot;-&quot;???_р_._-;_-@_-"/>
    <numFmt numFmtId="175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1" fontId="4" fillId="0" borderId="11" xfId="53" applyNumberFormat="1" applyFont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center" vertical="center" wrapText="1"/>
      <protection/>
    </xf>
    <xf numFmtId="4" fontId="52" fillId="0" borderId="0" xfId="0" applyNumberFormat="1" applyFont="1" applyAlignment="1">
      <alignment horizontal="center" vertical="center" wrapText="1"/>
    </xf>
    <xf numFmtId="172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172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71" applyNumberFormat="1" applyFont="1" applyBorder="1" applyAlignment="1">
      <alignment horizontal="center" vertical="center" wrapText="1"/>
    </xf>
    <xf numFmtId="1" fontId="7" fillId="0" borderId="11" xfId="53" applyNumberFormat="1" applyFont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left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172" fontId="8" fillId="33" borderId="11" xfId="53" applyNumberFormat="1" applyFont="1" applyFill="1" applyBorder="1" applyAlignment="1">
      <alignment horizontal="center" vertical="center" wrapText="1"/>
      <protection/>
    </xf>
    <xf numFmtId="4" fontId="8" fillId="33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172" fontId="7" fillId="0" borderId="11" xfId="53" applyNumberFormat="1" applyFont="1" applyFill="1" applyBorder="1" applyAlignment="1">
      <alignment horizontal="center" vertical="center" wrapText="1"/>
      <protection/>
    </xf>
    <xf numFmtId="4" fontId="56" fillId="0" borderId="11" xfId="0" applyNumberFormat="1" applyFont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0" fontId="7" fillId="0" borderId="11" xfId="54" applyFont="1" applyBorder="1" applyAlignment="1">
      <alignment horizontal="left" vertical="center" wrapText="1"/>
      <protection/>
    </xf>
    <xf numFmtId="172" fontId="7" fillId="0" borderId="11" xfId="54" applyNumberFormat="1" applyFont="1" applyBorder="1" applyAlignment="1">
      <alignment horizontal="center" vertical="center" wrapText="1"/>
      <protection/>
    </xf>
    <xf numFmtId="4" fontId="56" fillId="0" borderId="12" xfId="0" applyNumberFormat="1" applyFont="1" applyFill="1" applyBorder="1" applyAlignment="1">
      <alignment horizontal="center" vertical="center" wrapText="1"/>
    </xf>
    <xf numFmtId="0" fontId="7" fillId="0" borderId="11" xfId="53" applyFont="1" applyBorder="1" applyAlignment="1">
      <alignment horizontal="left" vertical="center" wrapText="1"/>
      <protection/>
    </xf>
    <xf numFmtId="172" fontId="7" fillId="0" borderId="11" xfId="53" applyNumberFormat="1" applyFont="1" applyBorder="1" applyAlignment="1">
      <alignment horizontal="center" vertical="center" wrapText="1"/>
      <protection/>
    </xf>
    <xf numFmtId="4" fontId="7" fillId="0" borderId="11" xfId="53" applyNumberFormat="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0" fontId="57" fillId="34" borderId="11" xfId="0" applyFont="1" applyFill="1" applyBorder="1" applyAlignment="1">
      <alignment horizontal="left" vertical="center" wrapText="1"/>
    </xf>
    <xf numFmtId="0" fontId="57" fillId="3" borderId="11" xfId="0" applyFont="1" applyFill="1" applyBorder="1" applyAlignment="1">
      <alignment horizontal="left" vertical="center" wrapText="1"/>
    </xf>
    <xf numFmtId="0" fontId="57" fillId="3" borderId="11" xfId="0" applyFont="1" applyFill="1" applyBorder="1" applyAlignment="1">
      <alignment horizontal="center" vertical="center" wrapText="1"/>
    </xf>
    <xf numFmtId="172" fontId="57" fillId="3" borderId="11" xfId="0" applyNumberFormat="1" applyFont="1" applyFill="1" applyBorder="1" applyAlignment="1">
      <alignment horizontal="center" vertical="center" wrapText="1"/>
    </xf>
    <xf numFmtId="4" fontId="57" fillId="3" borderId="11" xfId="0" applyNumberFormat="1" applyFont="1" applyFill="1" applyBorder="1" applyAlignment="1">
      <alignment horizontal="center" vertical="center" wrapText="1"/>
    </xf>
    <xf numFmtId="0" fontId="6" fillId="35" borderId="0" xfId="53" applyFont="1" applyFill="1" applyAlignment="1">
      <alignment horizontal="center" vertical="center" wrapText="1"/>
      <protection/>
    </xf>
    <xf numFmtId="4" fontId="52" fillId="0" borderId="0" xfId="0" applyNumberFormat="1" applyFont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инансовый 4" xfId="73"/>
    <cellStyle name="Финансовый 5" xfId="74"/>
    <cellStyle name="Финансовый 6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38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.8515625" style="3" customWidth="1"/>
    <col min="2" max="2" width="40.421875" style="2" customWidth="1"/>
    <col min="3" max="3" width="14.140625" style="2" customWidth="1"/>
    <col min="4" max="4" width="6.421875" style="3" customWidth="1"/>
    <col min="5" max="5" width="10.140625" style="16" customWidth="1"/>
    <col min="6" max="7" width="11.8515625" style="15" customWidth="1"/>
    <col min="8" max="8" width="9.140625" style="1" customWidth="1"/>
  </cols>
  <sheetData>
    <row r="1" s="5" customFormat="1" ht="12.75" customHeight="1">
      <c r="H1" s="4"/>
    </row>
    <row r="2" spans="1:9" s="7" customFormat="1" ht="23.25" customHeight="1">
      <c r="A2" s="46" t="s">
        <v>21</v>
      </c>
      <c r="B2" s="46"/>
      <c r="C2" s="46"/>
      <c r="D2" s="46"/>
      <c r="E2" s="46"/>
      <c r="F2" s="46"/>
      <c r="G2" s="46"/>
      <c r="I2" s="6"/>
    </row>
    <row r="3" spans="1:8" s="6" customFormat="1" ht="26.25" customHeight="1">
      <c r="A3" s="48" t="s">
        <v>47</v>
      </c>
      <c r="B3" s="48"/>
      <c r="C3" s="48"/>
      <c r="D3" s="48"/>
      <c r="E3" s="48"/>
      <c r="F3" s="48"/>
      <c r="G3" s="48"/>
      <c r="H3" s="18"/>
    </row>
    <row r="4" spans="1:8" s="5" customFormat="1" ht="48" customHeight="1">
      <c r="A4" s="8" t="s">
        <v>0</v>
      </c>
      <c r="B4" s="19" t="s">
        <v>1</v>
      </c>
      <c r="C4" s="19" t="s">
        <v>46</v>
      </c>
      <c r="D4" s="19" t="s">
        <v>2</v>
      </c>
      <c r="E4" s="20" t="s">
        <v>3</v>
      </c>
      <c r="F4" s="21" t="s">
        <v>4</v>
      </c>
      <c r="G4" s="22" t="s">
        <v>5</v>
      </c>
      <c r="H4" s="4"/>
    </row>
    <row r="5" spans="1:8" s="5" customFormat="1" ht="12.75" customHeight="1">
      <c r="A5" s="9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4"/>
    </row>
    <row r="6" spans="1:8" s="5" customFormat="1" ht="12.75" customHeight="1">
      <c r="A6" s="10"/>
      <c r="B6" s="24" t="s">
        <v>6</v>
      </c>
      <c r="C6" s="24"/>
      <c r="D6" s="25" t="s">
        <v>11</v>
      </c>
      <c r="E6" s="26">
        <f>SUM(E7:E9)</f>
        <v>9.6</v>
      </c>
      <c r="F6" s="27"/>
      <c r="G6" s="27">
        <f>SUM(G7:G9)</f>
        <v>153570</v>
      </c>
      <c r="H6" s="4"/>
    </row>
    <row r="7" spans="1:8" s="5" customFormat="1" ht="12.75" customHeight="1">
      <c r="A7" s="11">
        <v>1</v>
      </c>
      <c r="B7" s="28" t="s">
        <v>43</v>
      </c>
      <c r="C7" s="28" t="s">
        <v>9</v>
      </c>
      <c r="D7" s="29" t="s">
        <v>11</v>
      </c>
      <c r="E7" s="30">
        <v>4.3</v>
      </c>
      <c r="F7" s="31">
        <v>16200</v>
      </c>
      <c r="G7" s="32">
        <f>E7*F7</f>
        <v>69660</v>
      </c>
      <c r="H7" s="4"/>
    </row>
    <row r="8" spans="1:8" s="5" customFormat="1" ht="12.75" customHeight="1">
      <c r="A8" s="11">
        <v>2</v>
      </c>
      <c r="B8" s="33" t="s">
        <v>22</v>
      </c>
      <c r="C8" s="28" t="s">
        <v>10</v>
      </c>
      <c r="D8" s="29" t="s">
        <v>11</v>
      </c>
      <c r="E8" s="34">
        <v>3.8</v>
      </c>
      <c r="F8" s="31">
        <v>16200</v>
      </c>
      <c r="G8" s="32">
        <f>E8*F8</f>
        <v>61560</v>
      </c>
      <c r="H8" s="4"/>
    </row>
    <row r="9" spans="1:8" s="5" customFormat="1" ht="12.75" customHeight="1">
      <c r="A9" s="11">
        <v>3</v>
      </c>
      <c r="B9" s="28" t="s">
        <v>41</v>
      </c>
      <c r="C9" s="28" t="s">
        <v>7</v>
      </c>
      <c r="D9" s="29" t="s">
        <v>11</v>
      </c>
      <c r="E9" s="30">
        <v>1.5</v>
      </c>
      <c r="F9" s="35">
        <v>14900</v>
      </c>
      <c r="G9" s="32">
        <f>E9*F9</f>
        <v>22350</v>
      </c>
      <c r="H9" s="4"/>
    </row>
    <row r="10" spans="1:7" s="4" customFormat="1" ht="12.75" customHeight="1">
      <c r="A10" s="10"/>
      <c r="B10" s="24" t="s">
        <v>44</v>
      </c>
      <c r="C10" s="24"/>
      <c r="D10" s="25" t="s">
        <v>11</v>
      </c>
      <c r="E10" s="26">
        <f>SUM(E11:E11)</f>
        <v>1</v>
      </c>
      <c r="F10" s="27"/>
      <c r="G10" s="27">
        <f>SUM(G11:G11)</f>
        <v>16200</v>
      </c>
    </row>
    <row r="11" spans="1:7" s="4" customFormat="1" ht="12.75" customHeight="1">
      <c r="A11" s="13">
        <v>4</v>
      </c>
      <c r="B11" s="36" t="s">
        <v>23</v>
      </c>
      <c r="C11" s="36" t="s">
        <v>12</v>
      </c>
      <c r="D11" s="29" t="s">
        <v>11</v>
      </c>
      <c r="E11" s="37">
        <v>1</v>
      </c>
      <c r="F11" s="35">
        <v>16200</v>
      </c>
      <c r="G11" s="32">
        <f>E11*F11</f>
        <v>16200</v>
      </c>
    </row>
    <row r="12" spans="1:8" s="5" customFormat="1" ht="12.75" customHeight="1">
      <c r="A12" s="10"/>
      <c r="B12" s="24" t="s">
        <v>15</v>
      </c>
      <c r="C12" s="24"/>
      <c r="D12" s="25" t="s">
        <v>11</v>
      </c>
      <c r="E12" s="26">
        <f>SUM(E13:E17)</f>
        <v>1.6300000000000001</v>
      </c>
      <c r="F12" s="27"/>
      <c r="G12" s="27">
        <f>SUM(G13:G17)</f>
        <v>24534</v>
      </c>
      <c r="H12" s="4"/>
    </row>
    <row r="13" spans="1:7" s="4" customFormat="1" ht="12.75" customHeight="1">
      <c r="A13" s="12">
        <v>5</v>
      </c>
      <c r="B13" s="36" t="s">
        <v>37</v>
      </c>
      <c r="C13" s="36" t="s">
        <v>16</v>
      </c>
      <c r="D13" s="29" t="s">
        <v>11</v>
      </c>
      <c r="E13" s="37">
        <v>0.55</v>
      </c>
      <c r="F13" s="38">
        <v>14900</v>
      </c>
      <c r="G13" s="32">
        <f>E13*F13</f>
        <v>8195</v>
      </c>
    </row>
    <row r="14" spans="1:8" s="5" customFormat="1" ht="12.75" customHeight="1">
      <c r="A14" s="12">
        <v>6</v>
      </c>
      <c r="B14" s="36" t="s">
        <v>36</v>
      </c>
      <c r="C14" s="36" t="s">
        <v>16</v>
      </c>
      <c r="D14" s="29" t="s">
        <v>11</v>
      </c>
      <c r="E14" s="37">
        <v>0.5</v>
      </c>
      <c r="F14" s="38">
        <v>14900</v>
      </c>
      <c r="G14" s="32">
        <f>E14*F14</f>
        <v>7450</v>
      </c>
      <c r="H14" s="4"/>
    </row>
    <row r="15" spans="1:7" s="4" customFormat="1" ht="12.75" customHeight="1">
      <c r="A15" s="12">
        <v>7</v>
      </c>
      <c r="B15" s="28" t="s">
        <v>33</v>
      </c>
      <c r="C15" s="28" t="s">
        <v>16</v>
      </c>
      <c r="D15" s="29" t="s">
        <v>11</v>
      </c>
      <c r="E15" s="30">
        <v>0.31</v>
      </c>
      <c r="F15" s="38">
        <v>14900</v>
      </c>
      <c r="G15" s="32">
        <f>E15*F15</f>
        <v>4619</v>
      </c>
    </row>
    <row r="16" spans="1:8" s="5" customFormat="1" ht="12.75" customHeight="1">
      <c r="A16" s="12">
        <v>8</v>
      </c>
      <c r="B16" s="36" t="s">
        <v>34</v>
      </c>
      <c r="C16" s="28" t="s">
        <v>16</v>
      </c>
      <c r="D16" s="29" t="s">
        <v>11</v>
      </c>
      <c r="E16" s="37">
        <v>0.08</v>
      </c>
      <c r="F16" s="38">
        <v>14900</v>
      </c>
      <c r="G16" s="32">
        <f>E16*F16</f>
        <v>1192</v>
      </c>
      <c r="H16" s="4"/>
    </row>
    <row r="17" spans="1:8" s="5" customFormat="1" ht="12.75" customHeight="1">
      <c r="A17" s="12">
        <v>10</v>
      </c>
      <c r="B17" s="28" t="s">
        <v>35</v>
      </c>
      <c r="C17" s="36" t="s">
        <v>17</v>
      </c>
      <c r="D17" s="29" t="s">
        <v>11</v>
      </c>
      <c r="E17" s="30">
        <v>0.19</v>
      </c>
      <c r="F17" s="38">
        <v>16200</v>
      </c>
      <c r="G17" s="32">
        <f>E17*F17</f>
        <v>3078</v>
      </c>
      <c r="H17" s="4"/>
    </row>
    <row r="18" spans="1:8" s="5" customFormat="1" ht="12.75" customHeight="1">
      <c r="A18" s="10"/>
      <c r="B18" s="24" t="s">
        <v>45</v>
      </c>
      <c r="C18" s="24"/>
      <c r="D18" s="25" t="s">
        <v>11</v>
      </c>
      <c r="E18" s="26">
        <f>SUM(E19:E28)</f>
        <v>3.376</v>
      </c>
      <c r="F18" s="27"/>
      <c r="G18" s="27">
        <f>SUM(G19:G28)</f>
        <v>53030.399999999994</v>
      </c>
      <c r="H18" s="4"/>
    </row>
    <row r="19" spans="1:8" s="5" customFormat="1" ht="12.75" customHeight="1">
      <c r="A19" s="11">
        <v>11</v>
      </c>
      <c r="B19" s="28" t="s">
        <v>28</v>
      </c>
      <c r="C19" s="39" t="s">
        <v>13</v>
      </c>
      <c r="D19" s="29" t="s">
        <v>11</v>
      </c>
      <c r="E19" s="30">
        <v>0.247</v>
      </c>
      <c r="F19" s="38">
        <v>14900</v>
      </c>
      <c r="G19" s="32">
        <f aca="true" t="shared" si="0" ref="G19:G28">E19*F19</f>
        <v>3680.3</v>
      </c>
      <c r="H19" s="4"/>
    </row>
    <row r="20" spans="1:8" s="5" customFormat="1" ht="12.75" customHeight="1">
      <c r="A20" s="11">
        <v>12</v>
      </c>
      <c r="B20" s="28" t="s">
        <v>29</v>
      </c>
      <c r="C20" s="39" t="s">
        <v>13</v>
      </c>
      <c r="D20" s="29" t="s">
        <v>11</v>
      </c>
      <c r="E20" s="30">
        <v>0.226</v>
      </c>
      <c r="F20" s="38">
        <v>14900</v>
      </c>
      <c r="G20" s="32">
        <f t="shared" si="0"/>
        <v>3367.4</v>
      </c>
      <c r="H20" s="4"/>
    </row>
    <row r="21" spans="1:8" s="5" customFormat="1" ht="12.75" customHeight="1">
      <c r="A21" s="11">
        <v>13</v>
      </c>
      <c r="B21" s="28" t="s">
        <v>31</v>
      </c>
      <c r="C21" s="39" t="s">
        <v>13</v>
      </c>
      <c r="D21" s="29" t="s">
        <v>11</v>
      </c>
      <c r="E21" s="30">
        <v>0.295</v>
      </c>
      <c r="F21" s="38">
        <v>14900</v>
      </c>
      <c r="G21" s="32">
        <f t="shared" si="0"/>
        <v>4395.5</v>
      </c>
      <c r="H21" s="4"/>
    </row>
    <row r="22" spans="1:8" s="5" customFormat="1" ht="12.75" customHeight="1">
      <c r="A22" s="11">
        <v>14</v>
      </c>
      <c r="B22" s="28" t="s">
        <v>27</v>
      </c>
      <c r="C22" s="39" t="s">
        <v>13</v>
      </c>
      <c r="D22" s="29" t="s">
        <v>11</v>
      </c>
      <c r="E22" s="30">
        <v>0.2</v>
      </c>
      <c r="F22" s="38">
        <v>14900</v>
      </c>
      <c r="G22" s="32">
        <f t="shared" si="0"/>
        <v>2980</v>
      </c>
      <c r="H22" s="4"/>
    </row>
    <row r="23" spans="1:8" s="5" customFormat="1" ht="12.75" customHeight="1">
      <c r="A23" s="11">
        <v>15</v>
      </c>
      <c r="B23" s="36" t="s">
        <v>32</v>
      </c>
      <c r="C23" s="36" t="s">
        <v>14</v>
      </c>
      <c r="D23" s="29" t="s">
        <v>11</v>
      </c>
      <c r="E23" s="37">
        <v>0.4</v>
      </c>
      <c r="F23" s="38">
        <v>14900</v>
      </c>
      <c r="G23" s="32">
        <f t="shared" si="0"/>
        <v>5960</v>
      </c>
      <c r="H23" s="4"/>
    </row>
    <row r="24" spans="1:8" s="5" customFormat="1" ht="12.75" customHeight="1">
      <c r="A24" s="11">
        <v>16</v>
      </c>
      <c r="B24" s="36" t="s">
        <v>32</v>
      </c>
      <c r="C24" s="36" t="s">
        <v>8</v>
      </c>
      <c r="D24" s="29" t="s">
        <v>11</v>
      </c>
      <c r="E24" s="37">
        <v>1</v>
      </c>
      <c r="F24" s="38">
        <v>14900</v>
      </c>
      <c r="G24" s="32">
        <f t="shared" si="0"/>
        <v>14900</v>
      </c>
      <c r="H24" s="4"/>
    </row>
    <row r="25" spans="1:8" s="5" customFormat="1" ht="12.75" customHeight="1">
      <c r="A25" s="11">
        <v>17</v>
      </c>
      <c r="B25" s="28" t="s">
        <v>30</v>
      </c>
      <c r="C25" s="39" t="s">
        <v>13</v>
      </c>
      <c r="D25" s="29" t="s">
        <v>11</v>
      </c>
      <c r="E25" s="30">
        <v>0.248</v>
      </c>
      <c r="F25" s="38">
        <v>25900</v>
      </c>
      <c r="G25" s="32">
        <f t="shared" si="0"/>
        <v>6423.2</v>
      </c>
      <c r="H25" s="4"/>
    </row>
    <row r="26" spans="1:8" s="5" customFormat="1" ht="12.75" customHeight="1">
      <c r="A26" s="11">
        <v>18</v>
      </c>
      <c r="B26" s="28" t="s">
        <v>26</v>
      </c>
      <c r="C26" s="39" t="s">
        <v>13</v>
      </c>
      <c r="D26" s="29" t="s">
        <v>11</v>
      </c>
      <c r="E26" s="30">
        <v>0.2</v>
      </c>
      <c r="F26" s="38">
        <v>14900</v>
      </c>
      <c r="G26" s="32">
        <f t="shared" si="0"/>
        <v>2980</v>
      </c>
      <c r="H26" s="4"/>
    </row>
    <row r="27" spans="1:8" s="5" customFormat="1" ht="12.75" customHeight="1">
      <c r="A27" s="11">
        <v>19</v>
      </c>
      <c r="B27" s="36" t="s">
        <v>24</v>
      </c>
      <c r="C27" s="39" t="s">
        <v>13</v>
      </c>
      <c r="D27" s="29" t="s">
        <v>11</v>
      </c>
      <c r="E27" s="37">
        <v>0.4</v>
      </c>
      <c r="F27" s="38">
        <v>14900</v>
      </c>
      <c r="G27" s="32">
        <f>E27*F27</f>
        <v>5960</v>
      </c>
      <c r="H27" s="4"/>
    </row>
    <row r="28" spans="1:8" s="5" customFormat="1" ht="12.75" customHeight="1">
      <c r="A28" s="11">
        <v>20</v>
      </c>
      <c r="B28" s="36" t="s">
        <v>25</v>
      </c>
      <c r="C28" s="39" t="s">
        <v>13</v>
      </c>
      <c r="D28" s="29" t="s">
        <v>11</v>
      </c>
      <c r="E28" s="37">
        <v>0.16</v>
      </c>
      <c r="F28" s="38">
        <v>14900</v>
      </c>
      <c r="G28" s="32">
        <f t="shared" si="0"/>
        <v>2384</v>
      </c>
      <c r="H28" s="4"/>
    </row>
    <row r="29" spans="1:8" s="5" customFormat="1" ht="12.75" customHeight="1">
      <c r="A29" s="10"/>
      <c r="B29" s="24" t="s">
        <v>18</v>
      </c>
      <c r="C29" s="24"/>
      <c r="D29" s="25" t="s">
        <v>11</v>
      </c>
      <c r="E29" s="26">
        <f>SUM(E30:E33)</f>
        <v>1.6349999999999998</v>
      </c>
      <c r="F29" s="27"/>
      <c r="G29" s="27">
        <f>SUM(G30:G33)</f>
        <v>35100</v>
      </c>
      <c r="H29" s="4"/>
    </row>
    <row r="30" spans="1:7" s="4" customFormat="1" ht="12.75" customHeight="1">
      <c r="A30" s="13">
        <v>21</v>
      </c>
      <c r="B30" s="28" t="s">
        <v>42</v>
      </c>
      <c r="C30" s="28" t="s">
        <v>19</v>
      </c>
      <c r="D30" s="29" t="s">
        <v>11</v>
      </c>
      <c r="E30" s="30">
        <v>0.082</v>
      </c>
      <c r="F30" s="35">
        <v>24300</v>
      </c>
      <c r="G30" s="32">
        <f>E30*F30</f>
        <v>1992.6000000000001</v>
      </c>
    </row>
    <row r="31" spans="1:7" s="4" customFormat="1" ht="12.75" customHeight="1">
      <c r="A31" s="13">
        <v>22</v>
      </c>
      <c r="B31" s="28" t="s">
        <v>38</v>
      </c>
      <c r="C31" s="28" t="s">
        <v>19</v>
      </c>
      <c r="D31" s="29" t="s">
        <v>11</v>
      </c>
      <c r="E31" s="30">
        <v>0.718</v>
      </c>
      <c r="F31" s="35">
        <v>24300</v>
      </c>
      <c r="G31" s="32">
        <f>E31*F31</f>
        <v>17447.399999999998</v>
      </c>
    </row>
    <row r="32" spans="1:7" s="4" customFormat="1" ht="12.75" customHeight="1">
      <c r="A32" s="13">
        <v>23</v>
      </c>
      <c r="B32" s="28" t="s">
        <v>39</v>
      </c>
      <c r="C32" s="28" t="s">
        <v>19</v>
      </c>
      <c r="D32" s="29" t="s">
        <v>11</v>
      </c>
      <c r="E32" s="30">
        <v>0.1</v>
      </c>
      <c r="F32" s="35">
        <v>24300</v>
      </c>
      <c r="G32" s="32">
        <f>E32*F32</f>
        <v>2430</v>
      </c>
    </row>
    <row r="33" spans="1:7" s="4" customFormat="1" ht="12.75" customHeight="1">
      <c r="A33" s="13">
        <v>24</v>
      </c>
      <c r="B33" s="28" t="s">
        <v>40</v>
      </c>
      <c r="C33" s="28" t="s">
        <v>19</v>
      </c>
      <c r="D33" s="29" t="s">
        <v>11</v>
      </c>
      <c r="E33" s="30">
        <v>0.735</v>
      </c>
      <c r="F33" s="40">
        <v>18000</v>
      </c>
      <c r="G33" s="32">
        <f>E33*F33</f>
        <v>13230</v>
      </c>
    </row>
    <row r="34" spans="1:8" s="5" customFormat="1" ht="12.75" customHeight="1">
      <c r="A34" s="14"/>
      <c r="B34" s="41" t="s">
        <v>20</v>
      </c>
      <c r="C34" s="42"/>
      <c r="D34" s="43" t="s">
        <v>11</v>
      </c>
      <c r="E34" s="44">
        <f>E6+E10+E12+E18+E29</f>
        <v>17.241</v>
      </c>
      <c r="F34" s="45"/>
      <c r="G34" s="45">
        <f>G6+G10+G12+G18+G29</f>
        <v>282434.4</v>
      </c>
      <c r="H34" s="4"/>
    </row>
    <row r="38" spans="3:7" ht="15">
      <c r="C38" s="17"/>
      <c r="F38" s="47"/>
      <c r="G38" s="47"/>
    </row>
  </sheetData>
  <sheetProtection/>
  <mergeCells count="3">
    <mergeCell ref="A2:G2"/>
    <mergeCell ref="F38:G38"/>
    <mergeCell ref="A3:G3"/>
  </mergeCells>
  <printOptions/>
  <pageMargins left="0.25" right="0.25" top="0.75" bottom="0.75" header="0.3" footer="0.3"/>
  <pageSetup horizontalDpi="600" verticalDpi="600" orientation="portrait" paperSize="9" r:id="rId3"/>
  <rowBreaks count="1" manualBreakCount="1">
    <brk id="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2009-12-24T09:43:40Z</cp:lastPrinted>
  <dcterms:created xsi:type="dcterms:W3CDTF">2007-07-20T06:10:54Z</dcterms:created>
  <dcterms:modified xsi:type="dcterms:W3CDTF">2010-04-13T13:29:38Z</dcterms:modified>
  <cp:category/>
  <cp:version/>
  <cp:contentType/>
  <cp:contentStatus/>
</cp:coreProperties>
</file>