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825" windowHeight="9975" activeTab="0"/>
  </bookViews>
  <sheets>
    <sheet name="Металлопрокат " sheetId="1" r:id="rId1"/>
  </sheets>
  <definedNames>
    <definedName name="_xlnm.Print_Titles" localSheetId="0">'Металлопрокат '!$5:$5</definedName>
  </definedNames>
  <calcPr fullCalcOnLoad="1"/>
</workbook>
</file>

<file path=xl/sharedStrings.xml><?xml version="1.0" encoding="utf-8"?>
<sst xmlns="http://schemas.openxmlformats.org/spreadsheetml/2006/main" count="441" uniqueCount="221">
  <si>
    <t xml:space="preserve">ГОСТ 12920-67 </t>
  </si>
  <si>
    <t xml:space="preserve">ТУ 48-21-96-72  </t>
  </si>
  <si>
    <t>БРБ-2.5М  0,15*100</t>
  </si>
  <si>
    <t>БРБ-2М 0,3*250</t>
  </si>
  <si>
    <t xml:space="preserve">ТУ 48-21-265-82 </t>
  </si>
  <si>
    <t>ТУ 48-21-265-87</t>
  </si>
  <si>
    <t>БРБНТ-1,9М  0,15*250</t>
  </si>
  <si>
    <t>БРБНТ-1,9М  0,2*265</t>
  </si>
  <si>
    <t>БРБНТ-1,9М 0,35*250</t>
  </si>
  <si>
    <t>БРБНТ-1,9ТВ  0,35*250</t>
  </si>
  <si>
    <t>ГОСТ 15835-70</t>
  </si>
  <si>
    <t xml:space="preserve">ТУ 14-1-950-74 </t>
  </si>
  <si>
    <t xml:space="preserve">ТУ 14-1-950-74  </t>
  </si>
  <si>
    <t xml:space="preserve">ТУ 14-1-658-73  </t>
  </si>
  <si>
    <t xml:space="preserve">ТУ 14-1-658-73 </t>
  </si>
  <si>
    <t xml:space="preserve">ГОСТ 4543-71 </t>
  </si>
  <si>
    <t>ОТ4-1  4,5*800*860</t>
  </si>
  <si>
    <t xml:space="preserve">35ХГСА 32*45 </t>
  </si>
  <si>
    <t>50ХФА  D48</t>
  </si>
  <si>
    <t>50ХФА  D50</t>
  </si>
  <si>
    <t>50ХФА  D56</t>
  </si>
  <si>
    <t xml:space="preserve">ТУ 14-1-950-86  </t>
  </si>
  <si>
    <t xml:space="preserve">ТУ 14-1-950-86 </t>
  </si>
  <si>
    <t xml:space="preserve">ГОСТ 4543-71   </t>
  </si>
  <si>
    <t>т</t>
  </si>
  <si>
    <t>Прокат сортовой конструкционный углеродистый</t>
  </si>
  <si>
    <t>Прокат сортовой конструкционный легированный</t>
  </si>
  <si>
    <t>Прокат сортовой конструкционный никельсодержащий</t>
  </si>
  <si>
    <t xml:space="preserve">Прокат сортовой нержавеющий никельсодержащий </t>
  </si>
  <si>
    <t>Прокат листовой конструкционный холоднокатаный</t>
  </si>
  <si>
    <t>Прокат сортовой холоднотянутый  никельсодержащий</t>
  </si>
  <si>
    <t>12Х2Н4А-ВД  D18</t>
  </si>
  <si>
    <t>12Х2Н4А-СШ  D16</t>
  </si>
  <si>
    <t>12Х2Н4А-СШ  D32</t>
  </si>
  <si>
    <t>12Х2Н4А-СШ  D40</t>
  </si>
  <si>
    <t>15Х2ГН2ТРА  D85</t>
  </si>
  <si>
    <t>18Х2Н4ВА   D32</t>
  </si>
  <si>
    <t>25Х2ГНТА-ВД D56</t>
  </si>
  <si>
    <t xml:space="preserve">ТУ 14-1-1885-85 </t>
  </si>
  <si>
    <t>40ХН2МА   D10</t>
  </si>
  <si>
    <t>40ХН2МА   D12</t>
  </si>
  <si>
    <t>40ХН2МА  D24</t>
  </si>
  <si>
    <t>07Х16Н6Ш  D24</t>
  </si>
  <si>
    <t xml:space="preserve">ТУ 14-1-1660-76  </t>
  </si>
  <si>
    <t>А5М    2,0*1200*4000</t>
  </si>
  <si>
    <t>А5М    3,0*1200*4000</t>
  </si>
  <si>
    <t>А6М    0,5*1200*3000</t>
  </si>
  <si>
    <t>А6М    0,8*1200*4000</t>
  </si>
  <si>
    <t>А6М    1,0*1200*4000</t>
  </si>
  <si>
    <t>А6М    1,5*1200*4000</t>
  </si>
  <si>
    <t>А6М    6,0*1200*4000</t>
  </si>
  <si>
    <t>А6М    8,0*1200*4000</t>
  </si>
  <si>
    <t>АД00М   1,0*1500*4000</t>
  </si>
  <si>
    <t>АМГ-6М   0,8*1200*4000</t>
  </si>
  <si>
    <t>АМГ2М     0,8*1200*2500</t>
  </si>
  <si>
    <t>АМГ2М     0,8*1200*4000</t>
  </si>
  <si>
    <t>АМГ2М     1,0*1200*4000</t>
  </si>
  <si>
    <t>АМГ2М     6,0*1200*3000</t>
  </si>
  <si>
    <t>АМЦМ     0,5*1500*3000</t>
  </si>
  <si>
    <t>АМЦМ     1,2*1200*4000</t>
  </si>
  <si>
    <t>АМЦМ   2,5*1500*4000</t>
  </si>
  <si>
    <t>АОМ     4*1200*4000</t>
  </si>
  <si>
    <t>Д16АТ   0,5*1200*2000</t>
  </si>
  <si>
    <t>Д16АТ   3,5*1200*3000</t>
  </si>
  <si>
    <t>Д1АМ   0,8*1500*4000</t>
  </si>
  <si>
    <t>Д1АМ   0,8*1200*3000</t>
  </si>
  <si>
    <t>Д1АМ   1,0*1200*2000</t>
  </si>
  <si>
    <t>Д1АМ   2,0*1200*4000</t>
  </si>
  <si>
    <t>Д1АМ   2,5*1200*4000</t>
  </si>
  <si>
    <t>Д1АМ   3,0*1500*4000</t>
  </si>
  <si>
    <t>АМЦ      12*1200*3000</t>
  </si>
  <si>
    <t>Д19П  D3</t>
  </si>
  <si>
    <t>АМГ-6  П-202-10</t>
  </si>
  <si>
    <t>Д16Т  106-9</t>
  </si>
  <si>
    <t>Д16Т   ПР-106-14</t>
  </si>
  <si>
    <t>Д16Т   С1532</t>
  </si>
  <si>
    <t>Д16ЧТ  ПР-101-37</t>
  </si>
  <si>
    <t>Д16ЧТ   ПР-106-6</t>
  </si>
  <si>
    <t>АВТ-1  D25</t>
  </si>
  <si>
    <t>АК6       D185</t>
  </si>
  <si>
    <t>АК6       D35</t>
  </si>
  <si>
    <t>Д16Т      6гр.7</t>
  </si>
  <si>
    <t>БРБНТ-1,9М  0,12*250</t>
  </si>
  <si>
    <t>БРБНТ-1,9М  0,12*280</t>
  </si>
  <si>
    <t>Д16Т    кв.27*27</t>
  </si>
  <si>
    <t>АВТ      32*6</t>
  </si>
  <si>
    <t>Д16Т  105*15</t>
  </si>
  <si>
    <t>Д16Т    65*10</t>
  </si>
  <si>
    <t>Д16Т    65*12,5</t>
  </si>
  <si>
    <t>Д16Т    65*15</t>
  </si>
  <si>
    <t>Д16Т    70*15</t>
  </si>
  <si>
    <t>Д16Т    70*8</t>
  </si>
  <si>
    <t>Д16Т    75*12,5</t>
  </si>
  <si>
    <t>Д16Т    90*10</t>
  </si>
  <si>
    <t>Д16Т    ТРФ-19</t>
  </si>
  <si>
    <t>Д1М     65*1,5</t>
  </si>
  <si>
    <t>Д1М     70*1,5</t>
  </si>
  <si>
    <t>Д1Т    60*3</t>
  </si>
  <si>
    <t xml:space="preserve">ОСТ 190218-76  </t>
  </si>
  <si>
    <t>ВТ1-0  2,5*600*1500</t>
  </si>
  <si>
    <t>17ХНГТ-ВИ  0,3*400</t>
  </si>
  <si>
    <t>I65НП     0,05*100</t>
  </si>
  <si>
    <t xml:space="preserve">ОСТ 1-90113-86 </t>
  </si>
  <si>
    <t xml:space="preserve">ОСТ 1-90113-86  </t>
  </si>
  <si>
    <t xml:space="preserve">ОСТ 90073-85 </t>
  </si>
  <si>
    <t>ВТ-23  2,0*600(1000)*1500(2000)</t>
  </si>
  <si>
    <t>ВТ5-1   D50</t>
  </si>
  <si>
    <t>ВТ4-1  2,0*1000*1500</t>
  </si>
  <si>
    <t>ОТ4-1  0,8*800*2000</t>
  </si>
  <si>
    <t xml:space="preserve">ОСТ 1-90024-71  </t>
  </si>
  <si>
    <t>ВТ1-0  11,0</t>
  </si>
  <si>
    <t xml:space="preserve">ОСТ 190173-75 </t>
  </si>
  <si>
    <t>40ХН2МА   D6</t>
  </si>
  <si>
    <t>40ХН2МА   D9</t>
  </si>
  <si>
    <t>08КП   0,05*200</t>
  </si>
  <si>
    <t>08КП   0,5*250</t>
  </si>
  <si>
    <t>08КП  1,7*46</t>
  </si>
  <si>
    <t>08ПС  0,1*240</t>
  </si>
  <si>
    <t>10  1,2*260</t>
  </si>
  <si>
    <t>10  2,2*50</t>
  </si>
  <si>
    <t>10  2,2*85</t>
  </si>
  <si>
    <t>17ХНГТ 0,15*380</t>
  </si>
  <si>
    <t>17ХНГТ 0,25*80</t>
  </si>
  <si>
    <t>17ХНГТ  0,3*80</t>
  </si>
  <si>
    <t>17ХНГТ  0,45*80</t>
  </si>
  <si>
    <t>17ХНГТ  0,6*80</t>
  </si>
  <si>
    <t>17ХНГТ-ВИ  0,2*400</t>
  </si>
  <si>
    <t>Лист алюминиевый (плита)</t>
  </si>
  <si>
    <t>07Х17Н16  D145</t>
  </si>
  <si>
    <t xml:space="preserve">ТУ 14-1-314-72  </t>
  </si>
  <si>
    <t xml:space="preserve">ТУ 14-1-886-74 </t>
  </si>
  <si>
    <t xml:space="preserve">ГОСТ 1050-88  </t>
  </si>
  <si>
    <t xml:space="preserve">ГОСТ 14959-79 </t>
  </si>
  <si>
    <t xml:space="preserve"> 45 6гр.22</t>
  </si>
  <si>
    <t xml:space="preserve">Наименование материальных ценностей с указанием марки, сортамента, типоразмера, сортности, класса </t>
  </si>
  <si>
    <t>Прокат сортовой холоднотянутый  (без подшипникового)</t>
  </si>
  <si>
    <t>Прокат серебрянка (без быстрорежущего и нержавеющего)</t>
  </si>
  <si>
    <t>Лента стальная холоднокатаная (общего назначения)</t>
  </si>
  <si>
    <t>Лента стальная холоднокатаная трансформаторная</t>
  </si>
  <si>
    <t>Лента стальная нихромовая</t>
  </si>
  <si>
    <t>Лента из прецизионных сплавов</t>
  </si>
  <si>
    <t xml:space="preserve">ГОСТ 21427.4-78  </t>
  </si>
  <si>
    <t>3424  0,08*20</t>
  </si>
  <si>
    <t>3424  0,08*50</t>
  </si>
  <si>
    <t xml:space="preserve">ГОСТ 12766.2-77 </t>
  </si>
  <si>
    <t>Х15Н60     1,0*12</t>
  </si>
  <si>
    <t>Х15Н60     1,6*16</t>
  </si>
  <si>
    <t>Х15Н60     2,5*60</t>
  </si>
  <si>
    <t>Х15Н60     3,2*80</t>
  </si>
  <si>
    <t xml:space="preserve">ТУ 14-1-1953-76   </t>
  </si>
  <si>
    <t xml:space="preserve">ТУ 14-1-4480-88  </t>
  </si>
  <si>
    <t xml:space="preserve">ТУ 14-1-1953-76 </t>
  </si>
  <si>
    <t xml:space="preserve">ТУ 14-1-826-74    </t>
  </si>
  <si>
    <t xml:space="preserve">ГОСТ 10160-75 </t>
  </si>
  <si>
    <t>52 КIIФ    0,7*120</t>
  </si>
  <si>
    <t>79НМI  0,05*100</t>
  </si>
  <si>
    <t xml:space="preserve">ТУ 14-1-436-72  </t>
  </si>
  <si>
    <t xml:space="preserve">ТУ 14-1-436-72 </t>
  </si>
  <si>
    <t>97НЛ-ВИ  0,28*200</t>
  </si>
  <si>
    <t xml:space="preserve">ГОСТ 18482-79   </t>
  </si>
  <si>
    <t xml:space="preserve">ГОСТ 18482-79  </t>
  </si>
  <si>
    <t>АК4Т1  ТРФ-26</t>
  </si>
  <si>
    <t>АК4Т1  ТРФ-39</t>
  </si>
  <si>
    <t xml:space="preserve">ГОСТ 21631-76   </t>
  </si>
  <si>
    <t xml:space="preserve">ГОСТ 17232-79  </t>
  </si>
  <si>
    <t xml:space="preserve">ОСТ 190195-75 </t>
  </si>
  <si>
    <t xml:space="preserve">ОСТ 1-90113-74  </t>
  </si>
  <si>
    <t xml:space="preserve">ГОСТ 21488-76 </t>
  </si>
  <si>
    <t xml:space="preserve">ГОСТ 18475-82   </t>
  </si>
  <si>
    <t xml:space="preserve"> АК6Т1  ПР6-78-77</t>
  </si>
  <si>
    <t>БРБ2 D5</t>
  </si>
  <si>
    <t>Втулка (трубы прессов. фасон.)</t>
  </si>
  <si>
    <t>Лист алюминиевый</t>
  </si>
  <si>
    <t xml:space="preserve">Проволока алюминиевая </t>
  </si>
  <si>
    <t>Профили алюминиевые</t>
  </si>
  <si>
    <t>Пруток алюминиевый</t>
  </si>
  <si>
    <t>Трубы алюминиевые</t>
  </si>
  <si>
    <t>Штамповка</t>
  </si>
  <si>
    <t>Лист титановый</t>
  </si>
  <si>
    <t>Плита</t>
  </si>
  <si>
    <t>Пруток титановый</t>
  </si>
  <si>
    <t>ПРОКАТ БРОНЗОВЫЙ</t>
  </si>
  <si>
    <t>Лента бронзовая</t>
  </si>
  <si>
    <t>Пруток бронзовый</t>
  </si>
  <si>
    <t>ГОСТ 11268-76</t>
  </si>
  <si>
    <t>30ХГСА   0,6*600*2000</t>
  </si>
  <si>
    <t>30ХГСА  0,8*1000*2000</t>
  </si>
  <si>
    <t xml:space="preserve">ГОСТ 1435-74 </t>
  </si>
  <si>
    <t>У8А  D12</t>
  </si>
  <si>
    <t xml:space="preserve">ГОСТ 14955-77  </t>
  </si>
  <si>
    <t>У10А  D1,6</t>
  </si>
  <si>
    <t>У10А  D2</t>
  </si>
  <si>
    <t>У10А    D2,5</t>
  </si>
  <si>
    <t>У10А  D3</t>
  </si>
  <si>
    <t>У10А  D3,5</t>
  </si>
  <si>
    <t>У10А  D5</t>
  </si>
  <si>
    <t xml:space="preserve">ГОСТ 503-81  </t>
  </si>
  <si>
    <t xml:space="preserve">ТУ 14-1-2972-80 </t>
  </si>
  <si>
    <t xml:space="preserve">ГОСТ 1051-73 </t>
  </si>
  <si>
    <t>10  КВ.10*10</t>
  </si>
  <si>
    <t>10  КВ.13*13</t>
  </si>
  <si>
    <t>Ед. изм.</t>
  </si>
  <si>
    <t>Кол-во ТМЦ</t>
  </si>
  <si>
    <t xml:space="preserve"> 65Г  ф 40</t>
  </si>
  <si>
    <t>№ п/п</t>
  </si>
  <si>
    <t>ПРОКАТ АЛЮМИНИЕВЫЙ</t>
  </si>
  <si>
    <t>ПРОКАТ ТИТАНОВЫЙ</t>
  </si>
  <si>
    <t>Итого:</t>
  </si>
  <si>
    <t>Цена за ед. изм. с НДС (руб.)</t>
  </si>
  <si>
    <t>Балансовая стоимость ТМЦ с НДС (руб.)</t>
  </si>
  <si>
    <t>Нормативно-техническая документация (ГОСТ,ОСТ,ТУ)</t>
  </si>
  <si>
    <t>40Х18Н2М  D30  (ЭП 378)</t>
  </si>
  <si>
    <t>17ХНГТВИ  0,55*400</t>
  </si>
  <si>
    <t>Склад г. Киров, Кировская обл. В реализации</t>
  </si>
  <si>
    <t>97НЛ-ВИ  0,18*200</t>
  </si>
  <si>
    <t>Д16Т    80*10</t>
  </si>
  <si>
    <t>08КП   0,6*115</t>
  </si>
  <si>
    <t xml:space="preserve"> Тел. для справок  (843) 238-17-88,  258-73-13, 2-111-560, 89-600-433-250, 2-530-130;         www.metallrezerv.ru;                                                                                                  E-Mail: metallrezerv@metallrezerv.ru</t>
  </si>
  <si>
    <t>13Х11Н2В2МФШ  D 26</t>
  </si>
  <si>
    <t>А-7М    14*1200*3000</t>
  </si>
  <si>
    <t>30ХГСА  D53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</si>
</sst>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#,##0.0000"/>
    <numFmt numFmtId="167" formatCode="#,##0.000"/>
    <numFmt numFmtId="168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67" fontId="7" fillId="0" borderId="10" xfId="0" applyNumberFormat="1" applyFont="1" applyBorder="1" applyAlignment="1">
      <alignment horizontal="center" vertical="center" wrapText="1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0" xfId="86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right" vertical="center"/>
    </xf>
    <xf numFmtId="4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67" fontId="9" fillId="35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67" fontId="9" fillId="34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3 5" xfId="60"/>
    <cellStyle name="Обычный 3 6" xfId="61"/>
    <cellStyle name="Обычный 4" xfId="62"/>
    <cellStyle name="Обычный 4 2" xfId="63"/>
    <cellStyle name="Обычный 4 3" xfId="64"/>
    <cellStyle name="Обычный 4 4" xfId="65"/>
    <cellStyle name="Обычный 4 5" xfId="66"/>
    <cellStyle name="Обычный 5" xfId="67"/>
    <cellStyle name="Обычный 5 2" xfId="68"/>
    <cellStyle name="Обычный 5 3" xfId="69"/>
    <cellStyle name="Обычный 5 4" xfId="70"/>
    <cellStyle name="Обычный 6" xfId="71"/>
    <cellStyle name="Обычный 6 2" xfId="72"/>
    <cellStyle name="Обычный 6 3" xfId="73"/>
    <cellStyle name="Обычный 7" xfId="74"/>
    <cellStyle name="Обычный 7 2" xfId="75"/>
    <cellStyle name="Обычный 8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168"/>
  <sheetViews>
    <sheetView tabSelected="1" zoomScale="120" zoomScaleNormal="120" zoomScaleSheetLayoutView="100" zoomScalePageLayoutView="0" workbookViewId="0" topLeftCell="A127">
      <selection activeCell="J136" sqref="J136"/>
    </sheetView>
  </sheetViews>
  <sheetFormatPr defaultColWidth="9.00390625" defaultRowHeight="12.75"/>
  <cols>
    <col min="1" max="1" width="5.375" style="11" customWidth="1"/>
    <col min="2" max="2" width="48.25390625" style="12" customWidth="1"/>
    <col min="3" max="3" width="16.625" style="51" customWidth="1"/>
    <col min="4" max="4" width="7.25390625" style="51" customWidth="1"/>
    <col min="5" max="5" width="11.00390625" style="52" customWidth="1"/>
    <col min="6" max="6" width="13.875" style="13" customWidth="1"/>
    <col min="7" max="7" width="15.125" style="51" customWidth="1"/>
    <col min="8" max="10" width="9.125" style="1" customWidth="1"/>
  </cols>
  <sheetData>
    <row r="2" spans="1:7" ht="26.25" customHeight="1">
      <c r="A2" s="54" t="s">
        <v>213</v>
      </c>
      <c r="B2" s="55"/>
      <c r="C2" s="55"/>
      <c r="D2" s="55"/>
      <c r="E2" s="55"/>
      <c r="F2" s="56"/>
      <c r="G2" s="56"/>
    </row>
    <row r="3" spans="1:10" s="53" customFormat="1" ht="24.75" customHeight="1">
      <c r="A3" s="57" t="s">
        <v>217</v>
      </c>
      <c r="B3" s="57"/>
      <c r="C3" s="57"/>
      <c r="D3" s="57"/>
      <c r="E3" s="57"/>
      <c r="F3" s="57"/>
      <c r="G3" s="57"/>
      <c r="H3" s="7"/>
      <c r="I3" s="7"/>
      <c r="J3" s="7"/>
    </row>
    <row r="4" spans="1:7" s="2" customFormat="1" ht="44.25" customHeight="1">
      <c r="A4" s="14" t="s">
        <v>204</v>
      </c>
      <c r="B4" s="14" t="s">
        <v>134</v>
      </c>
      <c r="C4" s="14" t="s">
        <v>210</v>
      </c>
      <c r="D4" s="14" t="s">
        <v>201</v>
      </c>
      <c r="E4" s="27" t="s">
        <v>202</v>
      </c>
      <c r="F4" s="28" t="s">
        <v>208</v>
      </c>
      <c r="G4" s="29" t="s">
        <v>209</v>
      </c>
    </row>
    <row r="5" spans="1:7" s="3" customFormat="1" ht="12.75" customHeight="1">
      <c r="A5" s="10">
        <v>1</v>
      </c>
      <c r="B5" s="15">
        <v>2</v>
      </c>
      <c r="C5" s="14">
        <v>3</v>
      </c>
      <c r="D5" s="14">
        <v>4</v>
      </c>
      <c r="E5" s="44">
        <v>5</v>
      </c>
      <c r="F5" s="44">
        <v>6</v>
      </c>
      <c r="G5" s="44">
        <v>7</v>
      </c>
    </row>
    <row r="6" spans="1:7" s="8" customFormat="1" ht="12" customHeight="1">
      <c r="A6" s="30"/>
      <c r="B6" s="31" t="s">
        <v>25</v>
      </c>
      <c r="C6" s="32"/>
      <c r="D6" s="32"/>
      <c r="E6" s="45">
        <f>SUM(E7:E8)</f>
        <v>1.05</v>
      </c>
      <c r="F6" s="33"/>
      <c r="G6" s="34">
        <f>SUM(G7:G8)</f>
        <v>16150</v>
      </c>
    </row>
    <row r="7" spans="1:7" s="4" customFormat="1" ht="12" customHeight="1">
      <c r="A7" s="10">
        <v>1</v>
      </c>
      <c r="B7" s="17" t="s">
        <v>133</v>
      </c>
      <c r="C7" s="14" t="s">
        <v>131</v>
      </c>
      <c r="D7" s="14" t="s">
        <v>24</v>
      </c>
      <c r="E7" s="27">
        <v>0.2</v>
      </c>
      <c r="F7" s="16">
        <v>17000</v>
      </c>
      <c r="G7" s="16">
        <f aca="true" t="shared" si="0" ref="G7:G13">E7*F7</f>
        <v>3400</v>
      </c>
    </row>
    <row r="8" spans="1:7" s="4" customFormat="1" ht="12" customHeight="1">
      <c r="A8" s="10">
        <v>2</v>
      </c>
      <c r="B8" s="17" t="s">
        <v>203</v>
      </c>
      <c r="C8" s="14" t="s">
        <v>132</v>
      </c>
      <c r="D8" s="14" t="s">
        <v>24</v>
      </c>
      <c r="E8" s="27">
        <v>0.85</v>
      </c>
      <c r="F8" s="16">
        <v>15000</v>
      </c>
      <c r="G8" s="16">
        <f t="shared" si="0"/>
        <v>12750</v>
      </c>
    </row>
    <row r="9" spans="1:7" s="8" customFormat="1" ht="12" customHeight="1">
      <c r="A9" s="30"/>
      <c r="B9" s="31" t="s">
        <v>26</v>
      </c>
      <c r="C9" s="32"/>
      <c r="D9" s="32"/>
      <c r="E9" s="45">
        <f>SUM(E10:E14)</f>
        <v>11.828</v>
      </c>
      <c r="F9" s="33"/>
      <c r="G9" s="34">
        <f>SUM(G10:G14)</f>
        <v>238028.5</v>
      </c>
    </row>
    <row r="10" spans="1:7" s="1" customFormat="1" ht="12" customHeight="1">
      <c r="A10" s="18">
        <v>3</v>
      </c>
      <c r="B10" s="17" t="s">
        <v>220</v>
      </c>
      <c r="C10" s="14" t="s">
        <v>21</v>
      </c>
      <c r="D10" s="14" t="s">
        <v>24</v>
      </c>
      <c r="E10" s="27">
        <v>0.813</v>
      </c>
      <c r="F10" s="16">
        <v>19500</v>
      </c>
      <c r="G10" s="16">
        <f>E10*F10</f>
        <v>15853.499999999998</v>
      </c>
    </row>
    <row r="11" spans="1:7" s="1" customFormat="1" ht="12" customHeight="1">
      <c r="A11" s="18">
        <v>4</v>
      </c>
      <c r="B11" s="19" t="s">
        <v>17</v>
      </c>
      <c r="C11" s="14" t="s">
        <v>23</v>
      </c>
      <c r="D11" s="14" t="s">
        <v>24</v>
      </c>
      <c r="E11" s="27">
        <v>1.25</v>
      </c>
      <c r="F11" s="16">
        <v>21500</v>
      </c>
      <c r="G11" s="16">
        <f t="shared" si="0"/>
        <v>26875</v>
      </c>
    </row>
    <row r="12" spans="1:7" s="1" customFormat="1" ht="12" customHeight="1">
      <c r="A12" s="18">
        <v>5</v>
      </c>
      <c r="B12" s="19" t="s">
        <v>18</v>
      </c>
      <c r="C12" s="14" t="s">
        <v>21</v>
      </c>
      <c r="D12" s="14" t="s">
        <v>24</v>
      </c>
      <c r="E12" s="27">
        <v>1.923</v>
      </c>
      <c r="F12" s="16">
        <v>20000</v>
      </c>
      <c r="G12" s="16">
        <f t="shared" si="0"/>
        <v>38460</v>
      </c>
    </row>
    <row r="13" spans="1:7" s="1" customFormat="1" ht="12" customHeight="1">
      <c r="A13" s="18">
        <v>6</v>
      </c>
      <c r="B13" s="19" t="s">
        <v>19</v>
      </c>
      <c r="C13" s="14" t="s">
        <v>13</v>
      </c>
      <c r="D13" s="14" t="s">
        <v>24</v>
      </c>
      <c r="E13" s="27">
        <v>1.842</v>
      </c>
      <c r="F13" s="16">
        <v>20000</v>
      </c>
      <c r="G13" s="16">
        <f t="shared" si="0"/>
        <v>36840</v>
      </c>
    </row>
    <row r="14" spans="1:7" s="1" customFormat="1" ht="12" customHeight="1">
      <c r="A14" s="18">
        <v>7</v>
      </c>
      <c r="B14" s="19" t="s">
        <v>20</v>
      </c>
      <c r="C14" s="14" t="s">
        <v>22</v>
      </c>
      <c r="D14" s="14" t="s">
        <v>24</v>
      </c>
      <c r="E14" s="27">
        <v>6</v>
      </c>
      <c r="F14" s="16">
        <v>20000</v>
      </c>
      <c r="G14" s="16">
        <f>E14*F14</f>
        <v>120000</v>
      </c>
    </row>
    <row r="15" spans="1:7" s="8" customFormat="1" ht="12" customHeight="1">
      <c r="A15" s="30"/>
      <c r="B15" s="31" t="s">
        <v>27</v>
      </c>
      <c r="C15" s="32"/>
      <c r="D15" s="32"/>
      <c r="E15" s="45">
        <f>SUM(E16:E22)</f>
        <v>2.283</v>
      </c>
      <c r="F15" s="33"/>
      <c r="G15" s="34">
        <f>SUM(G16:G22)</f>
        <v>73087</v>
      </c>
    </row>
    <row r="16" spans="1:7" s="1" customFormat="1" ht="12" customHeight="1">
      <c r="A16" s="10">
        <v>8</v>
      </c>
      <c r="B16" s="19" t="s">
        <v>31</v>
      </c>
      <c r="C16" s="14" t="s">
        <v>12</v>
      </c>
      <c r="D16" s="14" t="s">
        <v>24</v>
      </c>
      <c r="E16" s="27">
        <v>0.242</v>
      </c>
      <c r="F16" s="16">
        <v>39000</v>
      </c>
      <c r="G16" s="16">
        <f aca="true" t="shared" si="1" ref="G16:G24">E16*F16</f>
        <v>9438</v>
      </c>
    </row>
    <row r="17" spans="1:7" s="1" customFormat="1" ht="12" customHeight="1">
      <c r="A17" s="10">
        <v>9</v>
      </c>
      <c r="B17" s="19" t="s">
        <v>32</v>
      </c>
      <c r="C17" s="14" t="s">
        <v>13</v>
      </c>
      <c r="D17" s="14" t="s">
        <v>24</v>
      </c>
      <c r="E17" s="27">
        <v>0.29</v>
      </c>
      <c r="F17" s="16">
        <v>39000</v>
      </c>
      <c r="G17" s="16">
        <f t="shared" si="1"/>
        <v>11310</v>
      </c>
    </row>
    <row r="18" spans="1:7" s="1" customFormat="1" ht="12" customHeight="1">
      <c r="A18" s="10">
        <v>10</v>
      </c>
      <c r="B18" s="19" t="s">
        <v>33</v>
      </c>
      <c r="C18" s="14" t="s">
        <v>13</v>
      </c>
      <c r="D18" s="14" t="s">
        <v>24</v>
      </c>
      <c r="E18" s="27">
        <v>0.32</v>
      </c>
      <c r="F18" s="16">
        <v>39000</v>
      </c>
      <c r="G18" s="16">
        <f t="shared" si="1"/>
        <v>12480</v>
      </c>
    </row>
    <row r="19" spans="1:7" s="1" customFormat="1" ht="12" customHeight="1">
      <c r="A19" s="10">
        <v>11</v>
      </c>
      <c r="B19" s="19" t="s">
        <v>34</v>
      </c>
      <c r="C19" s="14" t="s">
        <v>13</v>
      </c>
      <c r="D19" s="14" t="s">
        <v>24</v>
      </c>
      <c r="E19" s="27">
        <v>0.16</v>
      </c>
      <c r="F19" s="16">
        <v>39000</v>
      </c>
      <c r="G19" s="16">
        <f t="shared" si="1"/>
        <v>6240</v>
      </c>
    </row>
    <row r="20" spans="1:7" s="1" customFormat="1" ht="12" customHeight="1">
      <c r="A20" s="10">
        <v>12</v>
      </c>
      <c r="B20" s="19" t="s">
        <v>35</v>
      </c>
      <c r="C20" s="14" t="s">
        <v>11</v>
      </c>
      <c r="D20" s="14" t="s">
        <v>24</v>
      </c>
      <c r="E20" s="27">
        <v>1</v>
      </c>
      <c r="F20" s="16">
        <v>25000</v>
      </c>
      <c r="G20" s="16">
        <f t="shared" si="1"/>
        <v>25000</v>
      </c>
    </row>
    <row r="21" spans="1:7" s="1" customFormat="1" ht="12" customHeight="1">
      <c r="A21" s="10">
        <v>13</v>
      </c>
      <c r="B21" s="19" t="s">
        <v>36</v>
      </c>
      <c r="C21" s="14" t="s">
        <v>14</v>
      </c>
      <c r="D21" s="14" t="s">
        <v>24</v>
      </c>
      <c r="E21" s="27">
        <v>0.121</v>
      </c>
      <c r="F21" s="16">
        <v>39000</v>
      </c>
      <c r="G21" s="16">
        <f t="shared" si="1"/>
        <v>4719</v>
      </c>
    </row>
    <row r="22" spans="1:7" s="1" customFormat="1" ht="12" customHeight="1">
      <c r="A22" s="10">
        <v>14</v>
      </c>
      <c r="B22" s="19" t="s">
        <v>37</v>
      </c>
      <c r="C22" s="14" t="s">
        <v>38</v>
      </c>
      <c r="D22" s="14" t="s">
        <v>24</v>
      </c>
      <c r="E22" s="27">
        <v>0.15</v>
      </c>
      <c r="F22" s="16">
        <v>26000</v>
      </c>
      <c r="G22" s="16">
        <f t="shared" si="1"/>
        <v>3900</v>
      </c>
    </row>
    <row r="23" spans="1:7" s="8" customFormat="1" ht="12" customHeight="1">
      <c r="A23" s="30"/>
      <c r="B23" s="31" t="s">
        <v>28</v>
      </c>
      <c r="C23" s="32"/>
      <c r="D23" s="32"/>
      <c r="E23" s="45">
        <f>SUM(E24:E26)</f>
        <v>0.382</v>
      </c>
      <c r="F23" s="33"/>
      <c r="G23" s="34">
        <f>SUM(G24:G26)</f>
        <v>31166</v>
      </c>
    </row>
    <row r="24" spans="1:7" s="1" customFormat="1" ht="12" customHeight="1">
      <c r="A24" s="10">
        <v>15</v>
      </c>
      <c r="B24" s="19" t="s">
        <v>42</v>
      </c>
      <c r="C24" s="14" t="s">
        <v>43</v>
      </c>
      <c r="D24" s="14" t="s">
        <v>24</v>
      </c>
      <c r="E24" s="27">
        <v>0.022</v>
      </c>
      <c r="F24" s="16">
        <v>83000</v>
      </c>
      <c r="G24" s="16">
        <f t="shared" si="1"/>
        <v>1826</v>
      </c>
    </row>
    <row r="25" spans="1:7" s="1" customFormat="1" ht="12" customHeight="1">
      <c r="A25" s="10">
        <v>16</v>
      </c>
      <c r="B25" s="19" t="s">
        <v>128</v>
      </c>
      <c r="C25" s="14" t="s">
        <v>130</v>
      </c>
      <c r="D25" s="14" t="s">
        <v>24</v>
      </c>
      <c r="E25" s="27">
        <v>0.13</v>
      </c>
      <c r="F25" s="16">
        <v>139000</v>
      </c>
      <c r="G25" s="16">
        <f>E25*F25</f>
        <v>18070</v>
      </c>
    </row>
    <row r="26" spans="1:7" s="1" customFormat="1" ht="12" customHeight="1">
      <c r="A26" s="10">
        <v>17</v>
      </c>
      <c r="B26" s="19" t="s">
        <v>211</v>
      </c>
      <c r="C26" s="14" t="s">
        <v>129</v>
      </c>
      <c r="D26" s="14" t="s">
        <v>24</v>
      </c>
      <c r="E26" s="27">
        <v>0.23</v>
      </c>
      <c r="F26" s="16">
        <v>49000</v>
      </c>
      <c r="G26" s="16">
        <f>E26*F26</f>
        <v>11270</v>
      </c>
    </row>
    <row r="27" spans="1:7" s="9" customFormat="1" ht="12" customHeight="1">
      <c r="A27" s="30"/>
      <c r="B27" s="35" t="s">
        <v>29</v>
      </c>
      <c r="C27" s="32"/>
      <c r="D27" s="32"/>
      <c r="E27" s="45">
        <f>SUM(E28:E29)</f>
        <v>0.21700000000000003</v>
      </c>
      <c r="F27" s="33"/>
      <c r="G27" s="34">
        <f>SUM(G28:G29)</f>
        <v>5208</v>
      </c>
    </row>
    <row r="28" spans="1:7" s="1" customFormat="1" ht="12" customHeight="1">
      <c r="A28" s="10">
        <v>18</v>
      </c>
      <c r="B28" s="19" t="s">
        <v>185</v>
      </c>
      <c r="C28" s="14" t="s">
        <v>184</v>
      </c>
      <c r="D28" s="14" t="s">
        <v>24</v>
      </c>
      <c r="E28" s="27">
        <v>0.048</v>
      </c>
      <c r="F28" s="16">
        <v>24000</v>
      </c>
      <c r="G28" s="16">
        <f>E28*F28</f>
        <v>1152</v>
      </c>
    </row>
    <row r="29" spans="1:7" s="1" customFormat="1" ht="12" customHeight="1">
      <c r="A29" s="10">
        <v>19</v>
      </c>
      <c r="B29" s="19" t="s">
        <v>186</v>
      </c>
      <c r="C29" s="14" t="s">
        <v>184</v>
      </c>
      <c r="D29" s="14" t="s">
        <v>24</v>
      </c>
      <c r="E29" s="27">
        <v>0.169</v>
      </c>
      <c r="F29" s="16">
        <v>24000</v>
      </c>
      <c r="G29" s="16">
        <f>E29*F29</f>
        <v>4056.0000000000005</v>
      </c>
    </row>
    <row r="30" spans="1:7" s="9" customFormat="1" ht="12" customHeight="1">
      <c r="A30" s="30"/>
      <c r="B30" s="35" t="s">
        <v>30</v>
      </c>
      <c r="C30" s="32"/>
      <c r="D30" s="32"/>
      <c r="E30" s="45">
        <f>SUM(E31:E31)</f>
        <v>0.4</v>
      </c>
      <c r="F30" s="33"/>
      <c r="G30" s="34">
        <f>SUM(G31:G31)</f>
        <v>15600</v>
      </c>
    </row>
    <row r="31" spans="1:7" s="1" customFormat="1" ht="12" customHeight="1">
      <c r="A31" s="10">
        <v>20</v>
      </c>
      <c r="B31" s="19" t="s">
        <v>218</v>
      </c>
      <c r="C31" s="14" t="s">
        <v>197</v>
      </c>
      <c r="D31" s="14" t="s">
        <v>24</v>
      </c>
      <c r="E31" s="27">
        <v>0.4</v>
      </c>
      <c r="F31" s="16">
        <v>39000</v>
      </c>
      <c r="G31" s="16">
        <f>E31*F31</f>
        <v>15600</v>
      </c>
    </row>
    <row r="32" spans="1:7" s="9" customFormat="1" ht="12" customHeight="1">
      <c r="A32" s="30"/>
      <c r="B32" s="35" t="s">
        <v>135</v>
      </c>
      <c r="C32" s="32"/>
      <c r="D32" s="32"/>
      <c r="E32" s="45">
        <f>SUM(E33:E40)</f>
        <v>2.2279999999999998</v>
      </c>
      <c r="F32" s="33"/>
      <c r="G32" s="34">
        <f>SUM(G33:G40)</f>
        <v>49434</v>
      </c>
    </row>
    <row r="33" spans="1:7" s="1" customFormat="1" ht="12" customHeight="1">
      <c r="A33" s="22">
        <v>21</v>
      </c>
      <c r="B33" s="19" t="s">
        <v>199</v>
      </c>
      <c r="C33" s="14" t="s">
        <v>198</v>
      </c>
      <c r="D33" s="14" t="s">
        <v>24</v>
      </c>
      <c r="E33" s="27">
        <v>0.03</v>
      </c>
      <c r="F33" s="16">
        <v>13000</v>
      </c>
      <c r="G33" s="16">
        <f aca="true" t="shared" si="2" ref="G33:G59">E33*F33</f>
        <v>390</v>
      </c>
    </row>
    <row r="34" spans="1:7" s="1" customFormat="1" ht="12" customHeight="1">
      <c r="A34" s="22">
        <v>22</v>
      </c>
      <c r="B34" s="19" t="s">
        <v>200</v>
      </c>
      <c r="C34" s="14" t="s">
        <v>198</v>
      </c>
      <c r="D34" s="14" t="s">
        <v>24</v>
      </c>
      <c r="E34" s="27">
        <v>0.7</v>
      </c>
      <c r="F34" s="16">
        <v>13000</v>
      </c>
      <c r="G34" s="16">
        <f t="shared" si="2"/>
        <v>9100</v>
      </c>
    </row>
    <row r="35" spans="1:7" s="1" customFormat="1" ht="12" customHeight="1">
      <c r="A35" s="22">
        <v>23</v>
      </c>
      <c r="B35" s="19" t="s">
        <v>112</v>
      </c>
      <c r="C35" s="14" t="s">
        <v>22</v>
      </c>
      <c r="D35" s="14" t="s">
        <v>24</v>
      </c>
      <c r="E35" s="27">
        <v>0.09</v>
      </c>
      <c r="F35" s="16">
        <v>28000</v>
      </c>
      <c r="G35" s="16">
        <f>E35*F35</f>
        <v>2520</v>
      </c>
    </row>
    <row r="36" spans="1:7" s="1" customFormat="1" ht="12" customHeight="1">
      <c r="A36" s="22">
        <v>24</v>
      </c>
      <c r="B36" s="19" t="s">
        <v>113</v>
      </c>
      <c r="C36" s="14" t="s">
        <v>12</v>
      </c>
      <c r="D36" s="14" t="s">
        <v>24</v>
      </c>
      <c r="E36" s="27">
        <v>0.052</v>
      </c>
      <c r="F36" s="16">
        <v>28000</v>
      </c>
      <c r="G36" s="16">
        <f>E36*F36</f>
        <v>1456</v>
      </c>
    </row>
    <row r="37" spans="1:7" s="1" customFormat="1" ht="12" customHeight="1">
      <c r="A37" s="22">
        <v>25</v>
      </c>
      <c r="B37" s="19" t="s">
        <v>39</v>
      </c>
      <c r="C37" s="14" t="s">
        <v>22</v>
      </c>
      <c r="D37" s="14" t="s">
        <v>24</v>
      </c>
      <c r="E37" s="27">
        <v>0.205</v>
      </c>
      <c r="F37" s="16">
        <v>28000</v>
      </c>
      <c r="G37" s="16">
        <f t="shared" si="2"/>
        <v>5740</v>
      </c>
    </row>
    <row r="38" spans="1:7" s="1" customFormat="1" ht="12" customHeight="1">
      <c r="A38" s="22">
        <v>26</v>
      </c>
      <c r="B38" s="19" t="s">
        <v>40</v>
      </c>
      <c r="C38" s="14" t="s">
        <v>22</v>
      </c>
      <c r="D38" s="14" t="s">
        <v>24</v>
      </c>
      <c r="E38" s="27">
        <v>0.571</v>
      </c>
      <c r="F38" s="16">
        <v>28000</v>
      </c>
      <c r="G38" s="16">
        <f t="shared" si="2"/>
        <v>15987.999999999998</v>
      </c>
    </row>
    <row r="39" spans="1:7" s="1" customFormat="1" ht="12" customHeight="1">
      <c r="A39" s="22">
        <v>27</v>
      </c>
      <c r="B39" s="19" t="s">
        <v>41</v>
      </c>
      <c r="C39" s="14" t="s">
        <v>15</v>
      </c>
      <c r="D39" s="14" t="s">
        <v>24</v>
      </c>
      <c r="E39" s="27">
        <v>0.33</v>
      </c>
      <c r="F39" s="16">
        <v>28000</v>
      </c>
      <c r="G39" s="16">
        <f t="shared" si="2"/>
        <v>9240</v>
      </c>
    </row>
    <row r="40" spans="1:7" s="1" customFormat="1" ht="12" customHeight="1">
      <c r="A40" s="22">
        <v>28</v>
      </c>
      <c r="B40" s="19" t="s">
        <v>188</v>
      </c>
      <c r="C40" s="14" t="s">
        <v>187</v>
      </c>
      <c r="D40" s="14" t="s">
        <v>24</v>
      </c>
      <c r="E40" s="27">
        <v>0.25</v>
      </c>
      <c r="F40" s="16">
        <v>20000</v>
      </c>
      <c r="G40" s="16">
        <f t="shared" si="2"/>
        <v>5000</v>
      </c>
    </row>
    <row r="41" spans="1:7" s="9" customFormat="1" ht="12" customHeight="1">
      <c r="A41" s="30"/>
      <c r="B41" s="35" t="s">
        <v>136</v>
      </c>
      <c r="C41" s="32"/>
      <c r="D41" s="32"/>
      <c r="E41" s="45">
        <f>SUM(E42:E47)</f>
        <v>0.288</v>
      </c>
      <c r="F41" s="33"/>
      <c r="G41" s="34">
        <f>SUM(G42:G47)</f>
        <v>6336</v>
      </c>
    </row>
    <row r="42" spans="1:7" s="1" customFormat="1" ht="12" customHeight="1">
      <c r="A42" s="10">
        <v>29</v>
      </c>
      <c r="B42" s="19" t="s">
        <v>190</v>
      </c>
      <c r="C42" s="14" t="s">
        <v>189</v>
      </c>
      <c r="D42" s="14" t="s">
        <v>24</v>
      </c>
      <c r="E42" s="27">
        <v>0.007</v>
      </c>
      <c r="F42" s="16">
        <v>22000</v>
      </c>
      <c r="G42" s="16">
        <f t="shared" si="2"/>
        <v>154</v>
      </c>
    </row>
    <row r="43" spans="1:7" s="1" customFormat="1" ht="12" customHeight="1">
      <c r="A43" s="10">
        <v>30</v>
      </c>
      <c r="B43" s="19" t="s">
        <v>191</v>
      </c>
      <c r="C43" s="14" t="s">
        <v>189</v>
      </c>
      <c r="D43" s="14" t="s">
        <v>24</v>
      </c>
      <c r="E43" s="27">
        <v>0.015</v>
      </c>
      <c r="F43" s="16">
        <v>22000</v>
      </c>
      <c r="G43" s="16">
        <f t="shared" si="2"/>
        <v>330</v>
      </c>
    </row>
    <row r="44" spans="1:7" s="1" customFormat="1" ht="12" customHeight="1">
      <c r="A44" s="10">
        <v>31</v>
      </c>
      <c r="B44" s="19" t="s">
        <v>192</v>
      </c>
      <c r="C44" s="14" t="s">
        <v>189</v>
      </c>
      <c r="D44" s="14" t="s">
        <v>24</v>
      </c>
      <c r="E44" s="27">
        <v>0.012</v>
      </c>
      <c r="F44" s="16">
        <v>22000</v>
      </c>
      <c r="G44" s="16">
        <f t="shared" si="2"/>
        <v>264</v>
      </c>
    </row>
    <row r="45" spans="1:7" s="1" customFormat="1" ht="12" customHeight="1">
      <c r="A45" s="10">
        <v>32</v>
      </c>
      <c r="B45" s="19" t="s">
        <v>193</v>
      </c>
      <c r="C45" s="14" t="s">
        <v>189</v>
      </c>
      <c r="D45" s="14" t="s">
        <v>24</v>
      </c>
      <c r="E45" s="27">
        <v>0.18</v>
      </c>
      <c r="F45" s="16">
        <v>22000</v>
      </c>
      <c r="G45" s="16">
        <f t="shared" si="2"/>
        <v>3960</v>
      </c>
    </row>
    <row r="46" spans="1:7" s="1" customFormat="1" ht="12" customHeight="1">
      <c r="A46" s="10">
        <v>33</v>
      </c>
      <c r="B46" s="19" t="s">
        <v>194</v>
      </c>
      <c r="C46" s="14" t="s">
        <v>189</v>
      </c>
      <c r="D46" s="14" t="s">
        <v>24</v>
      </c>
      <c r="E46" s="27">
        <v>0.025</v>
      </c>
      <c r="F46" s="16">
        <v>22000</v>
      </c>
      <c r="G46" s="16">
        <f t="shared" si="2"/>
        <v>550</v>
      </c>
    </row>
    <row r="47" spans="1:7" s="1" customFormat="1" ht="12" customHeight="1">
      <c r="A47" s="10">
        <v>34</v>
      </c>
      <c r="B47" s="19" t="s">
        <v>195</v>
      </c>
      <c r="C47" s="14" t="s">
        <v>189</v>
      </c>
      <c r="D47" s="14" t="s">
        <v>24</v>
      </c>
      <c r="E47" s="27">
        <v>0.049</v>
      </c>
      <c r="F47" s="16">
        <v>22000</v>
      </c>
      <c r="G47" s="16">
        <f t="shared" si="2"/>
        <v>1078</v>
      </c>
    </row>
    <row r="48" spans="1:7" s="9" customFormat="1" ht="12" customHeight="1">
      <c r="A48" s="30"/>
      <c r="B48" s="35" t="s">
        <v>137</v>
      </c>
      <c r="C48" s="32"/>
      <c r="D48" s="32"/>
      <c r="E48" s="45">
        <f>SUM(E49:E56)</f>
        <v>6.462000000000001</v>
      </c>
      <c r="F48" s="33"/>
      <c r="G48" s="34">
        <f>SUM(G49:G56)</f>
        <v>84006</v>
      </c>
    </row>
    <row r="49" spans="1:7" s="1" customFormat="1" ht="12" customHeight="1">
      <c r="A49" s="10">
        <v>35</v>
      </c>
      <c r="B49" s="19" t="s">
        <v>114</v>
      </c>
      <c r="C49" s="14" t="s">
        <v>196</v>
      </c>
      <c r="D49" s="14" t="s">
        <v>24</v>
      </c>
      <c r="E49" s="27">
        <v>0.119</v>
      </c>
      <c r="F49" s="16">
        <v>13000</v>
      </c>
      <c r="G49" s="16">
        <f t="shared" si="2"/>
        <v>1547</v>
      </c>
    </row>
    <row r="50" spans="1:7" s="1" customFormat="1" ht="12" customHeight="1">
      <c r="A50" s="10">
        <v>36</v>
      </c>
      <c r="B50" s="19" t="s">
        <v>115</v>
      </c>
      <c r="C50" s="14" t="s">
        <v>196</v>
      </c>
      <c r="D50" s="14" t="s">
        <v>24</v>
      </c>
      <c r="E50" s="27">
        <v>0.85</v>
      </c>
      <c r="F50" s="16">
        <v>13000</v>
      </c>
      <c r="G50" s="16">
        <f t="shared" si="2"/>
        <v>11050</v>
      </c>
    </row>
    <row r="51" spans="1:7" s="1" customFormat="1" ht="12" customHeight="1">
      <c r="A51" s="10">
        <v>37</v>
      </c>
      <c r="B51" s="19" t="s">
        <v>216</v>
      </c>
      <c r="C51" s="14" t="s">
        <v>196</v>
      </c>
      <c r="D51" s="14" t="s">
        <v>24</v>
      </c>
      <c r="E51" s="27">
        <v>2.7</v>
      </c>
      <c r="F51" s="16">
        <v>13000</v>
      </c>
      <c r="G51" s="16">
        <f t="shared" si="2"/>
        <v>35100</v>
      </c>
    </row>
    <row r="52" spans="1:7" s="1" customFormat="1" ht="12" customHeight="1">
      <c r="A52" s="10">
        <v>38</v>
      </c>
      <c r="B52" s="19" t="s">
        <v>116</v>
      </c>
      <c r="C52" s="14" t="s">
        <v>196</v>
      </c>
      <c r="D52" s="14" t="s">
        <v>24</v>
      </c>
      <c r="E52" s="27">
        <v>0.613</v>
      </c>
      <c r="F52" s="16">
        <v>13000</v>
      </c>
      <c r="G52" s="16">
        <f t="shared" si="2"/>
        <v>7969</v>
      </c>
    </row>
    <row r="53" spans="1:7" s="1" customFormat="1" ht="12" customHeight="1">
      <c r="A53" s="10">
        <v>39</v>
      </c>
      <c r="B53" s="19" t="s">
        <v>117</v>
      </c>
      <c r="C53" s="14" t="s">
        <v>196</v>
      </c>
      <c r="D53" s="14" t="s">
        <v>24</v>
      </c>
      <c r="E53" s="27">
        <v>0.222</v>
      </c>
      <c r="F53" s="16">
        <v>13000</v>
      </c>
      <c r="G53" s="16">
        <f t="shared" si="2"/>
        <v>2886</v>
      </c>
    </row>
    <row r="54" spans="1:7" s="1" customFormat="1" ht="12" customHeight="1">
      <c r="A54" s="10">
        <v>40</v>
      </c>
      <c r="B54" s="19" t="s">
        <v>118</v>
      </c>
      <c r="C54" s="14" t="s">
        <v>196</v>
      </c>
      <c r="D54" s="14" t="s">
        <v>24</v>
      </c>
      <c r="E54" s="27">
        <v>0.2</v>
      </c>
      <c r="F54" s="16">
        <v>13000</v>
      </c>
      <c r="G54" s="16">
        <f t="shared" si="2"/>
        <v>2600</v>
      </c>
    </row>
    <row r="55" spans="1:7" s="1" customFormat="1" ht="12" customHeight="1">
      <c r="A55" s="10">
        <v>41</v>
      </c>
      <c r="B55" s="19" t="s">
        <v>119</v>
      </c>
      <c r="C55" s="14" t="s">
        <v>196</v>
      </c>
      <c r="D55" s="14" t="s">
        <v>24</v>
      </c>
      <c r="E55" s="27">
        <v>1.008</v>
      </c>
      <c r="F55" s="16">
        <v>13000</v>
      </c>
      <c r="G55" s="16">
        <f t="shared" si="2"/>
        <v>13104</v>
      </c>
    </row>
    <row r="56" spans="1:7" s="1" customFormat="1" ht="12" customHeight="1">
      <c r="A56" s="10">
        <v>42</v>
      </c>
      <c r="B56" s="19" t="s">
        <v>120</v>
      </c>
      <c r="C56" s="14" t="s">
        <v>196</v>
      </c>
      <c r="D56" s="14" t="s">
        <v>24</v>
      </c>
      <c r="E56" s="27">
        <v>0.75</v>
      </c>
      <c r="F56" s="16">
        <v>13000</v>
      </c>
      <c r="G56" s="16">
        <f t="shared" si="2"/>
        <v>9750</v>
      </c>
    </row>
    <row r="57" spans="1:7" s="9" customFormat="1" ht="12" customHeight="1">
      <c r="A57" s="30"/>
      <c r="B57" s="35" t="s">
        <v>138</v>
      </c>
      <c r="C57" s="32"/>
      <c r="D57" s="32"/>
      <c r="E57" s="45">
        <f>SUM(E58:E59)</f>
        <v>0.27</v>
      </c>
      <c r="F57" s="33"/>
      <c r="G57" s="34">
        <f>SUM(G58:G59)</f>
        <v>13230</v>
      </c>
    </row>
    <row r="58" spans="1:7" s="1" customFormat="1" ht="12" customHeight="1">
      <c r="A58" s="22">
        <v>43</v>
      </c>
      <c r="B58" s="19" t="s">
        <v>142</v>
      </c>
      <c r="C58" s="14" t="s">
        <v>141</v>
      </c>
      <c r="D58" s="14" t="s">
        <v>24</v>
      </c>
      <c r="E58" s="27">
        <v>0.213</v>
      </c>
      <c r="F58" s="16">
        <v>49000</v>
      </c>
      <c r="G58" s="16">
        <f t="shared" si="2"/>
        <v>10437</v>
      </c>
    </row>
    <row r="59" spans="1:7" s="1" customFormat="1" ht="12" customHeight="1">
      <c r="A59" s="22">
        <v>44</v>
      </c>
      <c r="B59" s="19" t="s">
        <v>143</v>
      </c>
      <c r="C59" s="14" t="s">
        <v>141</v>
      </c>
      <c r="D59" s="14" t="s">
        <v>24</v>
      </c>
      <c r="E59" s="27">
        <v>0.057</v>
      </c>
      <c r="F59" s="16">
        <v>49000</v>
      </c>
      <c r="G59" s="16">
        <f t="shared" si="2"/>
        <v>2793</v>
      </c>
    </row>
    <row r="60" spans="1:7" s="9" customFormat="1" ht="12" customHeight="1">
      <c r="A60" s="30"/>
      <c r="B60" s="36" t="s">
        <v>139</v>
      </c>
      <c r="C60" s="32"/>
      <c r="D60" s="32"/>
      <c r="E60" s="45">
        <f>SUM(E61:E64)</f>
        <v>0.382</v>
      </c>
      <c r="F60" s="33"/>
      <c r="G60" s="34">
        <f>SUM(G61:G64)</f>
        <v>164260</v>
      </c>
    </row>
    <row r="61" spans="1:7" s="1" customFormat="1" ht="12" customHeight="1">
      <c r="A61" s="10">
        <v>45</v>
      </c>
      <c r="B61" s="19" t="s">
        <v>145</v>
      </c>
      <c r="C61" s="14" t="s">
        <v>144</v>
      </c>
      <c r="D61" s="14" t="s">
        <v>24</v>
      </c>
      <c r="E61" s="27">
        <v>0.01</v>
      </c>
      <c r="F61" s="21">
        <v>430000</v>
      </c>
      <c r="G61" s="16">
        <f aca="true" t="shared" si="3" ref="G61:G78">E61*F61</f>
        <v>4300</v>
      </c>
    </row>
    <row r="62" spans="1:7" s="1" customFormat="1" ht="12" customHeight="1">
      <c r="A62" s="10">
        <v>46</v>
      </c>
      <c r="B62" s="19" t="s">
        <v>146</v>
      </c>
      <c r="C62" s="14" t="s">
        <v>144</v>
      </c>
      <c r="D62" s="14" t="s">
        <v>24</v>
      </c>
      <c r="E62" s="27">
        <v>0.062</v>
      </c>
      <c r="F62" s="21">
        <v>430000</v>
      </c>
      <c r="G62" s="16">
        <f t="shared" si="3"/>
        <v>26660</v>
      </c>
    </row>
    <row r="63" spans="1:7" s="1" customFormat="1" ht="12" customHeight="1">
      <c r="A63" s="10">
        <v>47</v>
      </c>
      <c r="B63" s="19" t="s">
        <v>147</v>
      </c>
      <c r="C63" s="14" t="s">
        <v>144</v>
      </c>
      <c r="D63" s="14" t="s">
        <v>24</v>
      </c>
      <c r="E63" s="27">
        <v>0.16</v>
      </c>
      <c r="F63" s="21">
        <v>430000</v>
      </c>
      <c r="G63" s="16">
        <f t="shared" si="3"/>
        <v>68800</v>
      </c>
    </row>
    <row r="64" spans="1:7" s="1" customFormat="1" ht="12" customHeight="1">
      <c r="A64" s="10">
        <v>48</v>
      </c>
      <c r="B64" s="19" t="s">
        <v>148</v>
      </c>
      <c r="C64" s="14" t="s">
        <v>144</v>
      </c>
      <c r="D64" s="14" t="s">
        <v>24</v>
      </c>
      <c r="E64" s="27">
        <v>0.15</v>
      </c>
      <c r="F64" s="21">
        <v>430000</v>
      </c>
      <c r="G64" s="16">
        <f t="shared" si="3"/>
        <v>64500</v>
      </c>
    </row>
    <row r="65" spans="1:9" s="9" customFormat="1" ht="12" customHeight="1">
      <c r="A65" s="30"/>
      <c r="B65" s="36" t="s">
        <v>140</v>
      </c>
      <c r="C65" s="32"/>
      <c r="D65" s="32"/>
      <c r="E65" s="45">
        <f>SUM(E66:E78)</f>
        <v>0.48000000000000004</v>
      </c>
      <c r="F65" s="33"/>
      <c r="G65" s="34">
        <f>SUM(G66:G78)</f>
        <v>115111</v>
      </c>
      <c r="H65" s="42"/>
      <c r="I65" s="43"/>
    </row>
    <row r="66" spans="1:7" s="5" customFormat="1" ht="12" customHeight="1">
      <c r="A66" s="22">
        <v>49</v>
      </c>
      <c r="B66" s="26" t="s">
        <v>121</v>
      </c>
      <c r="C66" s="47" t="s">
        <v>149</v>
      </c>
      <c r="D66" s="47" t="s">
        <v>24</v>
      </c>
      <c r="E66" s="46">
        <v>0.035</v>
      </c>
      <c r="F66" s="20">
        <v>105000</v>
      </c>
      <c r="G66" s="20">
        <f t="shared" si="3"/>
        <v>3675.0000000000005</v>
      </c>
    </row>
    <row r="67" spans="1:7" s="5" customFormat="1" ht="12" customHeight="1">
      <c r="A67" s="22">
        <v>50</v>
      </c>
      <c r="B67" s="26" t="s">
        <v>122</v>
      </c>
      <c r="C67" s="47" t="s">
        <v>149</v>
      </c>
      <c r="D67" s="47" t="s">
        <v>24</v>
      </c>
      <c r="E67" s="46">
        <v>0.024</v>
      </c>
      <c r="F67" s="20">
        <v>105000</v>
      </c>
      <c r="G67" s="20">
        <f t="shared" si="3"/>
        <v>2520</v>
      </c>
    </row>
    <row r="68" spans="1:7" s="5" customFormat="1" ht="12" customHeight="1">
      <c r="A68" s="22">
        <v>51</v>
      </c>
      <c r="B68" s="26" t="s">
        <v>123</v>
      </c>
      <c r="C68" s="47" t="s">
        <v>151</v>
      </c>
      <c r="D68" s="47" t="s">
        <v>24</v>
      </c>
      <c r="E68" s="46">
        <v>0.008</v>
      </c>
      <c r="F68" s="20">
        <v>105000</v>
      </c>
      <c r="G68" s="20">
        <f t="shared" si="3"/>
        <v>840</v>
      </c>
    </row>
    <row r="69" spans="1:7" s="5" customFormat="1" ht="12" customHeight="1">
      <c r="A69" s="22">
        <v>52</v>
      </c>
      <c r="B69" s="26" t="s">
        <v>124</v>
      </c>
      <c r="C69" s="47" t="s">
        <v>151</v>
      </c>
      <c r="D69" s="47" t="s">
        <v>24</v>
      </c>
      <c r="E69" s="46">
        <v>0.03</v>
      </c>
      <c r="F69" s="20">
        <v>105000</v>
      </c>
      <c r="G69" s="20">
        <f t="shared" si="3"/>
        <v>3150</v>
      </c>
    </row>
    <row r="70" spans="1:7" s="5" customFormat="1" ht="12" customHeight="1">
      <c r="A70" s="22">
        <v>53</v>
      </c>
      <c r="B70" s="26" t="s">
        <v>212</v>
      </c>
      <c r="C70" s="47" t="s">
        <v>151</v>
      </c>
      <c r="D70" s="47" t="s">
        <v>24</v>
      </c>
      <c r="E70" s="46">
        <v>0.13</v>
      </c>
      <c r="F70" s="20">
        <v>105000</v>
      </c>
      <c r="G70" s="20">
        <f t="shared" si="3"/>
        <v>13650</v>
      </c>
    </row>
    <row r="71" spans="1:7" s="5" customFormat="1" ht="12" customHeight="1">
      <c r="A71" s="22">
        <v>54</v>
      </c>
      <c r="B71" s="26" t="s">
        <v>125</v>
      </c>
      <c r="C71" s="47" t="s">
        <v>151</v>
      </c>
      <c r="D71" s="47" t="s">
        <v>24</v>
      </c>
      <c r="E71" s="46">
        <v>0.048</v>
      </c>
      <c r="F71" s="20">
        <v>105000</v>
      </c>
      <c r="G71" s="20">
        <f t="shared" si="3"/>
        <v>5040</v>
      </c>
    </row>
    <row r="72" spans="1:7" s="5" customFormat="1" ht="12" customHeight="1">
      <c r="A72" s="22">
        <v>55</v>
      </c>
      <c r="B72" s="26" t="s">
        <v>126</v>
      </c>
      <c r="C72" s="47" t="s">
        <v>150</v>
      </c>
      <c r="D72" s="47" t="s">
        <v>24</v>
      </c>
      <c r="E72" s="46">
        <v>0.04</v>
      </c>
      <c r="F72" s="20">
        <v>105000</v>
      </c>
      <c r="G72" s="20">
        <f t="shared" si="3"/>
        <v>4200</v>
      </c>
    </row>
    <row r="73" spans="1:7" s="5" customFormat="1" ht="12" customHeight="1">
      <c r="A73" s="22">
        <v>56</v>
      </c>
      <c r="B73" s="26" t="s">
        <v>100</v>
      </c>
      <c r="C73" s="47" t="s">
        <v>150</v>
      </c>
      <c r="D73" s="47" t="s">
        <v>24</v>
      </c>
      <c r="E73" s="46">
        <v>0.02</v>
      </c>
      <c r="F73" s="20">
        <v>105000</v>
      </c>
      <c r="G73" s="20">
        <f>E73*F73</f>
        <v>2100</v>
      </c>
    </row>
    <row r="74" spans="1:7" s="5" customFormat="1" ht="12" customHeight="1">
      <c r="A74" s="22">
        <v>57</v>
      </c>
      <c r="B74" s="26" t="s">
        <v>154</v>
      </c>
      <c r="C74" s="47" t="s">
        <v>152</v>
      </c>
      <c r="D74" s="47" t="s">
        <v>24</v>
      </c>
      <c r="E74" s="46">
        <v>0.0245</v>
      </c>
      <c r="F74" s="20">
        <v>490000</v>
      </c>
      <c r="G74" s="20">
        <f t="shared" si="3"/>
        <v>12005</v>
      </c>
    </row>
    <row r="75" spans="1:7" s="5" customFormat="1" ht="12" customHeight="1">
      <c r="A75" s="22">
        <v>58</v>
      </c>
      <c r="B75" s="26" t="s">
        <v>155</v>
      </c>
      <c r="C75" s="47" t="s">
        <v>153</v>
      </c>
      <c r="D75" s="47" t="s">
        <v>24</v>
      </c>
      <c r="E75" s="46">
        <v>0.05</v>
      </c>
      <c r="F75" s="20">
        <v>590000</v>
      </c>
      <c r="G75" s="20">
        <f t="shared" si="3"/>
        <v>29500</v>
      </c>
    </row>
    <row r="76" spans="1:7" s="5" customFormat="1" ht="12" customHeight="1">
      <c r="A76" s="22">
        <v>59</v>
      </c>
      <c r="B76" s="26" t="s">
        <v>214</v>
      </c>
      <c r="C76" s="47" t="s">
        <v>156</v>
      </c>
      <c r="D76" s="47" t="s">
        <v>24</v>
      </c>
      <c r="E76" s="46">
        <v>0.0078</v>
      </c>
      <c r="F76" s="20">
        <v>590000</v>
      </c>
      <c r="G76" s="20">
        <f t="shared" si="3"/>
        <v>4602</v>
      </c>
    </row>
    <row r="77" spans="1:7" s="5" customFormat="1" ht="12" customHeight="1">
      <c r="A77" s="22">
        <v>60</v>
      </c>
      <c r="B77" s="26" t="s">
        <v>158</v>
      </c>
      <c r="C77" s="47" t="s">
        <v>157</v>
      </c>
      <c r="D77" s="47" t="s">
        <v>24</v>
      </c>
      <c r="E77" s="46">
        <v>0.0175</v>
      </c>
      <c r="F77" s="20">
        <v>590000</v>
      </c>
      <c r="G77" s="20">
        <f t="shared" si="3"/>
        <v>10325.000000000002</v>
      </c>
    </row>
    <row r="78" spans="1:7" s="5" customFormat="1" ht="12" customHeight="1">
      <c r="A78" s="22">
        <v>61</v>
      </c>
      <c r="B78" s="26" t="s">
        <v>101</v>
      </c>
      <c r="C78" s="47" t="s">
        <v>153</v>
      </c>
      <c r="D78" s="47" t="s">
        <v>24</v>
      </c>
      <c r="E78" s="46">
        <v>0.0452</v>
      </c>
      <c r="F78" s="20">
        <v>520000</v>
      </c>
      <c r="G78" s="20">
        <f t="shared" si="3"/>
        <v>23504</v>
      </c>
    </row>
    <row r="79" spans="1:7" s="9" customFormat="1" ht="12" customHeight="1">
      <c r="A79" s="30"/>
      <c r="B79" s="36" t="s">
        <v>205</v>
      </c>
      <c r="C79" s="32"/>
      <c r="D79" s="32"/>
      <c r="E79" s="45">
        <f>E80+E83+E110+E113+E115+E122+E128+E143</f>
        <v>16.051000000000002</v>
      </c>
      <c r="F79" s="33"/>
      <c r="G79" s="34">
        <f>G80+G83+G110+G113+G115+G122+G128+G143</f>
        <v>1130177</v>
      </c>
    </row>
    <row r="80" spans="1:7" s="6" customFormat="1" ht="12" customHeight="1">
      <c r="A80" s="23"/>
      <c r="B80" s="24" t="s">
        <v>171</v>
      </c>
      <c r="C80" s="48"/>
      <c r="D80" s="48"/>
      <c r="E80" s="49">
        <f>SUM(E81:E82)</f>
        <v>0.97</v>
      </c>
      <c r="F80" s="25"/>
      <c r="G80" s="25">
        <f>SUM(G81:G82)</f>
        <v>72750</v>
      </c>
    </row>
    <row r="81" spans="1:7" s="1" customFormat="1" ht="12" customHeight="1">
      <c r="A81" s="10">
        <v>86</v>
      </c>
      <c r="B81" s="19" t="s">
        <v>161</v>
      </c>
      <c r="C81" s="14" t="s">
        <v>159</v>
      </c>
      <c r="D81" s="14" t="s">
        <v>24</v>
      </c>
      <c r="E81" s="27">
        <v>0.27</v>
      </c>
      <c r="F81" s="16">
        <v>75000</v>
      </c>
      <c r="G81" s="16">
        <f aca="true" t="shared" si="4" ref="G81:G123">E81*F81</f>
        <v>20250</v>
      </c>
    </row>
    <row r="82" spans="1:7" s="1" customFormat="1" ht="12" customHeight="1">
      <c r="A82" s="10">
        <v>87</v>
      </c>
      <c r="B82" s="19" t="s">
        <v>162</v>
      </c>
      <c r="C82" s="14" t="s">
        <v>159</v>
      </c>
      <c r="D82" s="14" t="s">
        <v>24</v>
      </c>
      <c r="E82" s="27">
        <v>0.7</v>
      </c>
      <c r="F82" s="16">
        <v>75000</v>
      </c>
      <c r="G82" s="16">
        <f t="shared" si="4"/>
        <v>52500</v>
      </c>
    </row>
    <row r="83" spans="1:7" s="6" customFormat="1" ht="12" customHeight="1">
      <c r="A83" s="23"/>
      <c r="B83" s="24" t="s">
        <v>172</v>
      </c>
      <c r="C83" s="48"/>
      <c r="D83" s="48"/>
      <c r="E83" s="49">
        <f>SUM(E84:E109)</f>
        <v>11.497</v>
      </c>
      <c r="F83" s="25"/>
      <c r="G83" s="25">
        <f>SUM(G84:G109)</f>
        <v>793293</v>
      </c>
    </row>
    <row r="84" spans="1:7" s="1" customFormat="1" ht="12" customHeight="1">
      <c r="A84" s="10">
        <v>88</v>
      </c>
      <c r="B84" s="19" t="s">
        <v>44</v>
      </c>
      <c r="C84" s="14" t="s">
        <v>163</v>
      </c>
      <c r="D84" s="14" t="s">
        <v>24</v>
      </c>
      <c r="E84" s="27">
        <v>0.806</v>
      </c>
      <c r="F84" s="16">
        <v>69000</v>
      </c>
      <c r="G84" s="16">
        <f t="shared" si="4"/>
        <v>55614</v>
      </c>
    </row>
    <row r="85" spans="1:7" s="1" customFormat="1" ht="12" customHeight="1">
      <c r="A85" s="10">
        <v>89</v>
      </c>
      <c r="B85" s="19" t="s">
        <v>45</v>
      </c>
      <c r="C85" s="14" t="s">
        <v>163</v>
      </c>
      <c r="D85" s="14" t="s">
        <v>24</v>
      </c>
      <c r="E85" s="27">
        <v>0.277</v>
      </c>
      <c r="F85" s="16">
        <v>69000</v>
      </c>
      <c r="G85" s="16">
        <f t="shared" si="4"/>
        <v>19113</v>
      </c>
    </row>
    <row r="86" spans="1:7" s="1" customFormat="1" ht="12" customHeight="1">
      <c r="A86" s="10">
        <v>90</v>
      </c>
      <c r="B86" s="19" t="s">
        <v>46</v>
      </c>
      <c r="C86" s="14" t="s">
        <v>163</v>
      </c>
      <c r="D86" s="14" t="s">
        <v>24</v>
      </c>
      <c r="E86" s="27">
        <v>0.052</v>
      </c>
      <c r="F86" s="16">
        <v>69000</v>
      </c>
      <c r="G86" s="16">
        <f t="shared" si="4"/>
        <v>3588</v>
      </c>
    </row>
    <row r="87" spans="1:7" s="1" customFormat="1" ht="12" customHeight="1">
      <c r="A87" s="10">
        <v>91</v>
      </c>
      <c r="B87" s="19" t="s">
        <v>47</v>
      </c>
      <c r="C87" s="14" t="s">
        <v>163</v>
      </c>
      <c r="D87" s="14" t="s">
        <v>24</v>
      </c>
      <c r="E87" s="27">
        <v>0.158</v>
      </c>
      <c r="F87" s="16">
        <v>69000</v>
      </c>
      <c r="G87" s="16">
        <f t="shared" si="4"/>
        <v>10902</v>
      </c>
    </row>
    <row r="88" spans="1:7" s="1" customFormat="1" ht="12" customHeight="1">
      <c r="A88" s="10">
        <v>92</v>
      </c>
      <c r="B88" s="19" t="s">
        <v>48</v>
      </c>
      <c r="C88" s="14" t="s">
        <v>163</v>
      </c>
      <c r="D88" s="14" t="s">
        <v>24</v>
      </c>
      <c r="E88" s="27">
        <v>0.442</v>
      </c>
      <c r="F88" s="16">
        <v>69000</v>
      </c>
      <c r="G88" s="16">
        <f t="shared" si="4"/>
        <v>30498</v>
      </c>
    </row>
    <row r="89" spans="1:7" s="1" customFormat="1" ht="12" customHeight="1">
      <c r="A89" s="10">
        <v>93</v>
      </c>
      <c r="B89" s="19" t="s">
        <v>49</v>
      </c>
      <c r="C89" s="14" t="s">
        <v>163</v>
      </c>
      <c r="D89" s="14" t="s">
        <v>24</v>
      </c>
      <c r="E89" s="27">
        <v>0.801</v>
      </c>
      <c r="F89" s="16">
        <v>69000</v>
      </c>
      <c r="G89" s="16">
        <f t="shared" si="4"/>
        <v>55269</v>
      </c>
    </row>
    <row r="90" spans="1:7" s="1" customFormat="1" ht="12" customHeight="1">
      <c r="A90" s="10">
        <v>94</v>
      </c>
      <c r="B90" s="19" t="s">
        <v>50</v>
      </c>
      <c r="C90" s="14" t="s">
        <v>163</v>
      </c>
      <c r="D90" s="14" t="s">
        <v>24</v>
      </c>
      <c r="E90" s="27">
        <v>0.546</v>
      </c>
      <c r="F90" s="16">
        <v>69000</v>
      </c>
      <c r="G90" s="16">
        <f t="shared" si="4"/>
        <v>37674</v>
      </c>
    </row>
    <row r="91" spans="1:7" s="1" customFormat="1" ht="12" customHeight="1">
      <c r="A91" s="10">
        <v>95</v>
      </c>
      <c r="B91" s="19" t="s">
        <v>51</v>
      </c>
      <c r="C91" s="14" t="s">
        <v>163</v>
      </c>
      <c r="D91" s="14" t="s">
        <v>24</v>
      </c>
      <c r="E91" s="27">
        <v>0.936</v>
      </c>
      <c r="F91" s="16">
        <v>69000</v>
      </c>
      <c r="G91" s="16">
        <f t="shared" si="4"/>
        <v>64584.00000000001</v>
      </c>
    </row>
    <row r="92" spans="1:7" s="1" customFormat="1" ht="12" customHeight="1">
      <c r="A92" s="10">
        <v>96</v>
      </c>
      <c r="B92" s="19" t="s">
        <v>52</v>
      </c>
      <c r="C92" s="14" t="s">
        <v>163</v>
      </c>
      <c r="D92" s="14" t="s">
        <v>24</v>
      </c>
      <c r="E92" s="27">
        <v>0.064</v>
      </c>
      <c r="F92" s="16">
        <v>69000</v>
      </c>
      <c r="G92" s="16">
        <f t="shared" si="4"/>
        <v>4416</v>
      </c>
    </row>
    <row r="93" spans="1:7" s="1" customFormat="1" ht="12" customHeight="1">
      <c r="A93" s="10">
        <v>97</v>
      </c>
      <c r="B93" s="19" t="s">
        <v>53</v>
      </c>
      <c r="C93" s="14" t="s">
        <v>163</v>
      </c>
      <c r="D93" s="14" t="s">
        <v>24</v>
      </c>
      <c r="E93" s="27">
        <v>0.02</v>
      </c>
      <c r="F93" s="16">
        <v>69000</v>
      </c>
      <c r="G93" s="16">
        <f t="shared" si="4"/>
        <v>1380</v>
      </c>
    </row>
    <row r="94" spans="1:7" s="1" customFormat="1" ht="12" customHeight="1">
      <c r="A94" s="10">
        <v>98</v>
      </c>
      <c r="B94" s="19" t="s">
        <v>54</v>
      </c>
      <c r="C94" s="14" t="s">
        <v>163</v>
      </c>
      <c r="D94" s="14" t="s">
        <v>24</v>
      </c>
      <c r="E94" s="27">
        <v>0.024</v>
      </c>
      <c r="F94" s="16">
        <v>69000</v>
      </c>
      <c r="G94" s="16">
        <f t="shared" si="4"/>
        <v>1656</v>
      </c>
    </row>
    <row r="95" spans="1:7" s="1" customFormat="1" ht="12" customHeight="1">
      <c r="A95" s="10">
        <v>99</v>
      </c>
      <c r="B95" s="19" t="s">
        <v>55</v>
      </c>
      <c r="C95" s="14" t="s">
        <v>163</v>
      </c>
      <c r="D95" s="14" t="s">
        <v>24</v>
      </c>
      <c r="E95" s="27">
        <v>0.073</v>
      </c>
      <c r="F95" s="16">
        <v>69000</v>
      </c>
      <c r="G95" s="16">
        <f t="shared" si="4"/>
        <v>5037</v>
      </c>
    </row>
    <row r="96" spans="1:7" s="1" customFormat="1" ht="12" customHeight="1">
      <c r="A96" s="10">
        <v>100</v>
      </c>
      <c r="B96" s="19" t="s">
        <v>56</v>
      </c>
      <c r="C96" s="14" t="s">
        <v>163</v>
      </c>
      <c r="D96" s="14" t="s">
        <v>24</v>
      </c>
      <c r="E96" s="27">
        <v>0.078</v>
      </c>
      <c r="F96" s="16">
        <v>69000</v>
      </c>
      <c r="G96" s="16">
        <f t="shared" si="4"/>
        <v>5382</v>
      </c>
    </row>
    <row r="97" spans="1:7" s="1" customFormat="1" ht="12" customHeight="1">
      <c r="A97" s="10">
        <v>101</v>
      </c>
      <c r="B97" s="19" t="s">
        <v>57</v>
      </c>
      <c r="C97" s="14" t="s">
        <v>163</v>
      </c>
      <c r="D97" s="14" t="s">
        <v>24</v>
      </c>
      <c r="E97" s="27">
        <v>0.338</v>
      </c>
      <c r="F97" s="16">
        <v>69000</v>
      </c>
      <c r="G97" s="16">
        <f t="shared" si="4"/>
        <v>23322</v>
      </c>
    </row>
    <row r="98" spans="1:7" s="1" customFormat="1" ht="12" customHeight="1">
      <c r="A98" s="10">
        <v>102</v>
      </c>
      <c r="B98" s="19" t="s">
        <v>58</v>
      </c>
      <c r="C98" s="14" t="s">
        <v>163</v>
      </c>
      <c r="D98" s="14" t="s">
        <v>24</v>
      </c>
      <c r="E98" s="27">
        <v>0.124</v>
      </c>
      <c r="F98" s="16">
        <v>69000</v>
      </c>
      <c r="G98" s="16">
        <f t="shared" si="4"/>
        <v>8556</v>
      </c>
    </row>
    <row r="99" spans="1:7" s="1" customFormat="1" ht="12" customHeight="1">
      <c r="A99" s="10">
        <v>103</v>
      </c>
      <c r="B99" s="19" t="s">
        <v>59</v>
      </c>
      <c r="C99" s="14" t="s">
        <v>163</v>
      </c>
      <c r="D99" s="14" t="s">
        <v>24</v>
      </c>
      <c r="E99" s="27">
        <v>0.555</v>
      </c>
      <c r="F99" s="16">
        <v>69000</v>
      </c>
      <c r="G99" s="16">
        <f t="shared" si="4"/>
        <v>38295</v>
      </c>
    </row>
    <row r="100" spans="1:7" s="5" customFormat="1" ht="12" customHeight="1">
      <c r="A100" s="10">
        <v>104</v>
      </c>
      <c r="B100" s="26" t="s">
        <v>60</v>
      </c>
      <c r="C100" s="47" t="s">
        <v>163</v>
      </c>
      <c r="D100" s="47" t="s">
        <v>24</v>
      </c>
      <c r="E100" s="46">
        <v>1.809</v>
      </c>
      <c r="F100" s="16">
        <v>69000</v>
      </c>
      <c r="G100" s="20">
        <f t="shared" si="4"/>
        <v>124821</v>
      </c>
    </row>
    <row r="101" spans="1:7" s="1" customFormat="1" ht="12" customHeight="1">
      <c r="A101" s="10">
        <v>105</v>
      </c>
      <c r="B101" s="19" t="s">
        <v>61</v>
      </c>
      <c r="C101" s="14" t="s">
        <v>163</v>
      </c>
      <c r="D101" s="14" t="s">
        <v>24</v>
      </c>
      <c r="E101" s="27">
        <v>0.208</v>
      </c>
      <c r="F101" s="16">
        <v>69000</v>
      </c>
      <c r="G101" s="16">
        <f t="shared" si="4"/>
        <v>14352</v>
      </c>
    </row>
    <row r="102" spans="1:7" s="1" customFormat="1" ht="12" customHeight="1">
      <c r="A102" s="10">
        <v>106</v>
      </c>
      <c r="B102" s="19" t="s">
        <v>62</v>
      </c>
      <c r="C102" s="14" t="s">
        <v>163</v>
      </c>
      <c r="D102" s="14" t="s">
        <v>24</v>
      </c>
      <c r="E102" s="27">
        <v>0.027</v>
      </c>
      <c r="F102" s="16">
        <v>69000</v>
      </c>
      <c r="G102" s="16">
        <f t="shared" si="4"/>
        <v>1863</v>
      </c>
    </row>
    <row r="103" spans="1:7" s="1" customFormat="1" ht="12" customHeight="1">
      <c r="A103" s="10">
        <v>107</v>
      </c>
      <c r="B103" s="19" t="s">
        <v>63</v>
      </c>
      <c r="C103" s="14" t="s">
        <v>163</v>
      </c>
      <c r="D103" s="14" t="s">
        <v>24</v>
      </c>
      <c r="E103" s="27">
        <v>0.105</v>
      </c>
      <c r="F103" s="16">
        <v>69000</v>
      </c>
      <c r="G103" s="16">
        <f t="shared" si="4"/>
        <v>7245</v>
      </c>
    </row>
    <row r="104" spans="1:7" s="1" customFormat="1" ht="12" customHeight="1">
      <c r="A104" s="10">
        <v>108</v>
      </c>
      <c r="B104" s="19" t="s">
        <v>65</v>
      </c>
      <c r="C104" s="14" t="s">
        <v>163</v>
      </c>
      <c r="D104" s="14" t="s">
        <v>24</v>
      </c>
      <c r="E104" s="27">
        <v>0.113</v>
      </c>
      <c r="F104" s="16">
        <v>69000</v>
      </c>
      <c r="G104" s="16">
        <f t="shared" si="4"/>
        <v>7797</v>
      </c>
    </row>
    <row r="105" spans="1:7" s="1" customFormat="1" ht="12" customHeight="1">
      <c r="A105" s="10">
        <v>109</v>
      </c>
      <c r="B105" s="19" t="s">
        <v>64</v>
      </c>
      <c r="C105" s="14" t="s">
        <v>163</v>
      </c>
      <c r="D105" s="14" t="s">
        <v>24</v>
      </c>
      <c r="E105" s="27">
        <v>0.078</v>
      </c>
      <c r="F105" s="16">
        <v>69000</v>
      </c>
      <c r="G105" s="16">
        <f>E105*F105</f>
        <v>5382</v>
      </c>
    </row>
    <row r="106" spans="1:7" s="1" customFormat="1" ht="12" customHeight="1">
      <c r="A106" s="10">
        <v>110</v>
      </c>
      <c r="B106" s="19" t="s">
        <v>66</v>
      </c>
      <c r="C106" s="14" t="s">
        <v>163</v>
      </c>
      <c r="D106" s="14" t="s">
        <v>24</v>
      </c>
      <c r="E106" s="27">
        <v>0.522</v>
      </c>
      <c r="F106" s="16">
        <v>69000</v>
      </c>
      <c r="G106" s="16">
        <f t="shared" si="4"/>
        <v>36018</v>
      </c>
    </row>
    <row r="107" spans="1:7" s="1" customFormat="1" ht="12" customHeight="1">
      <c r="A107" s="10">
        <v>111</v>
      </c>
      <c r="B107" s="19" t="s">
        <v>67</v>
      </c>
      <c r="C107" s="14" t="s">
        <v>163</v>
      </c>
      <c r="D107" s="14" t="s">
        <v>24</v>
      </c>
      <c r="E107" s="27">
        <v>0.809</v>
      </c>
      <c r="F107" s="16">
        <v>69000</v>
      </c>
      <c r="G107" s="16">
        <f t="shared" si="4"/>
        <v>55821</v>
      </c>
    </row>
    <row r="108" spans="1:7" s="1" customFormat="1" ht="12" customHeight="1">
      <c r="A108" s="10">
        <v>112</v>
      </c>
      <c r="B108" s="19" t="s">
        <v>68</v>
      </c>
      <c r="C108" s="14" t="s">
        <v>163</v>
      </c>
      <c r="D108" s="14" t="s">
        <v>24</v>
      </c>
      <c r="E108" s="27">
        <v>0.428</v>
      </c>
      <c r="F108" s="16">
        <v>69000</v>
      </c>
      <c r="G108" s="16">
        <f t="shared" si="4"/>
        <v>29532</v>
      </c>
    </row>
    <row r="109" spans="1:7" s="1" customFormat="1" ht="12" customHeight="1">
      <c r="A109" s="10">
        <v>113</v>
      </c>
      <c r="B109" s="19" t="s">
        <v>69</v>
      </c>
      <c r="C109" s="14" t="s">
        <v>163</v>
      </c>
      <c r="D109" s="14" t="s">
        <v>24</v>
      </c>
      <c r="E109" s="27">
        <v>2.104</v>
      </c>
      <c r="F109" s="16">
        <v>69000</v>
      </c>
      <c r="G109" s="16">
        <f t="shared" si="4"/>
        <v>145176</v>
      </c>
    </row>
    <row r="110" spans="1:7" s="6" customFormat="1" ht="12" customHeight="1">
      <c r="A110" s="10"/>
      <c r="B110" s="24" t="s">
        <v>127</v>
      </c>
      <c r="C110" s="48"/>
      <c r="D110" s="48"/>
      <c r="E110" s="49">
        <f>SUM(E111:E112)</f>
        <v>0.381</v>
      </c>
      <c r="F110" s="25"/>
      <c r="G110" s="25">
        <f>SUM(G111:G112)</f>
        <v>26289</v>
      </c>
    </row>
    <row r="111" spans="1:7" s="1" customFormat="1" ht="12" customHeight="1">
      <c r="A111" s="10">
        <v>114</v>
      </c>
      <c r="B111" s="19" t="s">
        <v>219</v>
      </c>
      <c r="C111" s="14" t="s">
        <v>164</v>
      </c>
      <c r="D111" s="14" t="s">
        <v>24</v>
      </c>
      <c r="E111" s="27">
        <v>0.143</v>
      </c>
      <c r="F111" s="16">
        <v>69000</v>
      </c>
      <c r="G111" s="16">
        <f t="shared" si="4"/>
        <v>9867</v>
      </c>
    </row>
    <row r="112" spans="1:7" s="1" customFormat="1" ht="12" customHeight="1">
      <c r="A112" s="10">
        <v>115</v>
      </c>
      <c r="B112" s="19" t="s">
        <v>70</v>
      </c>
      <c r="C112" s="14" t="s">
        <v>164</v>
      </c>
      <c r="D112" s="14" t="s">
        <v>24</v>
      </c>
      <c r="E112" s="27">
        <v>0.238</v>
      </c>
      <c r="F112" s="16">
        <v>69000</v>
      </c>
      <c r="G112" s="16">
        <f t="shared" si="4"/>
        <v>16422</v>
      </c>
    </row>
    <row r="113" spans="1:7" s="6" customFormat="1" ht="12" customHeight="1">
      <c r="A113" s="23"/>
      <c r="B113" s="24" t="s">
        <v>173</v>
      </c>
      <c r="C113" s="48"/>
      <c r="D113" s="48"/>
      <c r="E113" s="49">
        <f>SUM(E114:E114)</f>
        <v>0.022</v>
      </c>
      <c r="F113" s="25"/>
      <c r="G113" s="25">
        <f>SUM(G114:G114)</f>
        <v>1738</v>
      </c>
    </row>
    <row r="114" spans="1:7" s="1" customFormat="1" ht="12" customHeight="1">
      <c r="A114" s="10">
        <v>116</v>
      </c>
      <c r="B114" s="19" t="s">
        <v>71</v>
      </c>
      <c r="C114" s="14" t="s">
        <v>165</v>
      </c>
      <c r="D114" s="14" t="s">
        <v>24</v>
      </c>
      <c r="E114" s="27">
        <v>0.022</v>
      </c>
      <c r="F114" s="16">
        <v>79000</v>
      </c>
      <c r="G114" s="16">
        <f t="shared" si="4"/>
        <v>1738</v>
      </c>
    </row>
    <row r="115" spans="1:7" s="6" customFormat="1" ht="12" customHeight="1">
      <c r="A115" s="23"/>
      <c r="B115" s="24" t="s">
        <v>174</v>
      </c>
      <c r="C115" s="48"/>
      <c r="D115" s="48"/>
      <c r="E115" s="49">
        <f>SUM(E116:E121)</f>
        <v>0.291</v>
      </c>
      <c r="F115" s="25"/>
      <c r="G115" s="25">
        <f>SUM(G116:G121)</f>
        <v>21825</v>
      </c>
    </row>
    <row r="116" spans="1:7" s="1" customFormat="1" ht="12" customHeight="1">
      <c r="A116" s="10">
        <v>117</v>
      </c>
      <c r="B116" s="19" t="s">
        <v>72</v>
      </c>
      <c r="C116" s="14" t="s">
        <v>102</v>
      </c>
      <c r="D116" s="14" t="s">
        <v>24</v>
      </c>
      <c r="E116" s="27">
        <v>0.031</v>
      </c>
      <c r="F116" s="16">
        <v>75000</v>
      </c>
      <c r="G116" s="16">
        <f t="shared" si="4"/>
        <v>2325</v>
      </c>
    </row>
    <row r="117" spans="1:7" s="1" customFormat="1" ht="12" customHeight="1">
      <c r="A117" s="10">
        <v>118</v>
      </c>
      <c r="B117" s="19" t="s">
        <v>73</v>
      </c>
      <c r="C117" s="14" t="s">
        <v>166</v>
      </c>
      <c r="D117" s="14" t="s">
        <v>24</v>
      </c>
      <c r="E117" s="27">
        <v>0.106</v>
      </c>
      <c r="F117" s="16">
        <v>75000</v>
      </c>
      <c r="G117" s="16">
        <f t="shared" si="4"/>
        <v>7950</v>
      </c>
    </row>
    <row r="118" spans="1:7" s="1" customFormat="1" ht="12" customHeight="1">
      <c r="A118" s="10">
        <v>119</v>
      </c>
      <c r="B118" s="19" t="s">
        <v>74</v>
      </c>
      <c r="C118" s="14" t="s">
        <v>103</v>
      </c>
      <c r="D118" s="14" t="s">
        <v>24</v>
      </c>
      <c r="E118" s="27">
        <v>0.046</v>
      </c>
      <c r="F118" s="16">
        <v>75000</v>
      </c>
      <c r="G118" s="16">
        <f t="shared" si="4"/>
        <v>3450</v>
      </c>
    </row>
    <row r="119" spans="1:7" s="1" customFormat="1" ht="12" customHeight="1">
      <c r="A119" s="10">
        <v>120</v>
      </c>
      <c r="B119" s="19" t="s">
        <v>75</v>
      </c>
      <c r="C119" s="14" t="s">
        <v>103</v>
      </c>
      <c r="D119" s="14" t="s">
        <v>24</v>
      </c>
      <c r="E119" s="27">
        <v>0.03</v>
      </c>
      <c r="F119" s="16">
        <v>75000</v>
      </c>
      <c r="G119" s="16">
        <f t="shared" si="4"/>
        <v>2250</v>
      </c>
    </row>
    <row r="120" spans="1:7" s="1" customFormat="1" ht="12" customHeight="1">
      <c r="A120" s="10">
        <v>121</v>
      </c>
      <c r="B120" s="19" t="s">
        <v>76</v>
      </c>
      <c r="C120" s="14" t="s">
        <v>103</v>
      </c>
      <c r="D120" s="14" t="s">
        <v>24</v>
      </c>
      <c r="E120" s="27">
        <v>0.021</v>
      </c>
      <c r="F120" s="16">
        <v>75000</v>
      </c>
      <c r="G120" s="16">
        <f t="shared" si="4"/>
        <v>1575</v>
      </c>
    </row>
    <row r="121" spans="1:7" s="1" customFormat="1" ht="12" customHeight="1">
      <c r="A121" s="10">
        <v>122</v>
      </c>
      <c r="B121" s="19" t="s">
        <v>77</v>
      </c>
      <c r="C121" s="14" t="s">
        <v>103</v>
      </c>
      <c r="D121" s="14" t="s">
        <v>24</v>
      </c>
      <c r="E121" s="27">
        <v>0.057</v>
      </c>
      <c r="F121" s="16">
        <v>75000</v>
      </c>
      <c r="G121" s="16">
        <f t="shared" si="4"/>
        <v>4275</v>
      </c>
    </row>
    <row r="122" spans="1:7" s="6" customFormat="1" ht="12" customHeight="1">
      <c r="A122" s="23"/>
      <c r="B122" s="24" t="s">
        <v>175</v>
      </c>
      <c r="C122" s="48"/>
      <c r="D122" s="48"/>
      <c r="E122" s="49">
        <f>SUM(E123:E127)</f>
        <v>0.6829999999999999</v>
      </c>
      <c r="F122" s="25"/>
      <c r="G122" s="25">
        <f>SUM(G123:G127)</f>
        <v>44395</v>
      </c>
    </row>
    <row r="123" spans="1:7" s="1" customFormat="1" ht="12" customHeight="1">
      <c r="A123" s="10">
        <v>123</v>
      </c>
      <c r="B123" s="19" t="s">
        <v>78</v>
      </c>
      <c r="C123" s="14" t="s">
        <v>167</v>
      </c>
      <c r="D123" s="14" t="s">
        <v>24</v>
      </c>
      <c r="E123" s="27">
        <v>0.092</v>
      </c>
      <c r="F123" s="16">
        <v>65000</v>
      </c>
      <c r="G123" s="16">
        <f t="shared" si="4"/>
        <v>5980</v>
      </c>
    </row>
    <row r="124" spans="1:7" s="1" customFormat="1" ht="12" customHeight="1">
      <c r="A124" s="10">
        <v>124</v>
      </c>
      <c r="B124" s="19" t="s">
        <v>80</v>
      </c>
      <c r="C124" s="14" t="s">
        <v>167</v>
      </c>
      <c r="D124" s="14" t="s">
        <v>24</v>
      </c>
      <c r="E124" s="27">
        <v>0.082</v>
      </c>
      <c r="F124" s="16">
        <v>65000</v>
      </c>
      <c r="G124" s="16">
        <f>E124*F124</f>
        <v>5330</v>
      </c>
    </row>
    <row r="125" spans="1:7" s="1" customFormat="1" ht="12" customHeight="1">
      <c r="A125" s="10">
        <v>125</v>
      </c>
      <c r="B125" s="19" t="s">
        <v>79</v>
      </c>
      <c r="C125" s="14" t="s">
        <v>167</v>
      </c>
      <c r="D125" s="14" t="s">
        <v>24</v>
      </c>
      <c r="E125" s="27">
        <v>0.174</v>
      </c>
      <c r="F125" s="16">
        <v>65000</v>
      </c>
      <c r="G125" s="16">
        <f>E125*F125</f>
        <v>11310</v>
      </c>
    </row>
    <row r="126" spans="1:7" s="1" customFormat="1" ht="12" customHeight="1">
      <c r="A126" s="10">
        <v>126</v>
      </c>
      <c r="B126" s="26" t="s">
        <v>81</v>
      </c>
      <c r="C126" s="14" t="s">
        <v>167</v>
      </c>
      <c r="D126" s="14" t="s">
        <v>24</v>
      </c>
      <c r="E126" s="27">
        <v>0.1</v>
      </c>
      <c r="F126" s="16">
        <v>65000</v>
      </c>
      <c r="G126" s="16">
        <f>E126*F126</f>
        <v>6500</v>
      </c>
    </row>
    <row r="127" spans="1:7" s="1" customFormat="1" ht="12" customHeight="1">
      <c r="A127" s="10">
        <v>127</v>
      </c>
      <c r="B127" s="26" t="s">
        <v>84</v>
      </c>
      <c r="C127" s="14" t="s">
        <v>167</v>
      </c>
      <c r="D127" s="14" t="s">
        <v>24</v>
      </c>
      <c r="E127" s="27">
        <v>0.235</v>
      </c>
      <c r="F127" s="16">
        <v>65000</v>
      </c>
      <c r="G127" s="16">
        <f>E127*F127</f>
        <v>15275</v>
      </c>
    </row>
    <row r="128" spans="1:7" s="6" customFormat="1" ht="12" customHeight="1">
      <c r="A128" s="23"/>
      <c r="B128" s="24" t="s">
        <v>176</v>
      </c>
      <c r="C128" s="48"/>
      <c r="D128" s="48"/>
      <c r="E128" s="49">
        <f>SUM(E129:E142)</f>
        <v>1.8880000000000003</v>
      </c>
      <c r="F128" s="25"/>
      <c r="G128" s="25">
        <f>SUM(G129:G142)</f>
        <v>149152</v>
      </c>
    </row>
    <row r="129" spans="1:7" s="1" customFormat="1" ht="12" customHeight="1">
      <c r="A129" s="10">
        <v>128</v>
      </c>
      <c r="B129" s="19" t="s">
        <v>85</v>
      </c>
      <c r="C129" s="14" t="s">
        <v>160</v>
      </c>
      <c r="D129" s="14" t="s">
        <v>24</v>
      </c>
      <c r="E129" s="27">
        <v>0.1</v>
      </c>
      <c r="F129" s="16">
        <v>79000</v>
      </c>
      <c r="G129" s="16">
        <f aca="true" t="shared" si="5" ref="G129:G142">E129*F129</f>
        <v>7900</v>
      </c>
    </row>
    <row r="130" spans="1:7" s="1" customFormat="1" ht="12" customHeight="1">
      <c r="A130" s="10">
        <v>130</v>
      </c>
      <c r="B130" s="19" t="s">
        <v>87</v>
      </c>
      <c r="C130" s="14" t="s">
        <v>160</v>
      </c>
      <c r="D130" s="14" t="s">
        <v>24</v>
      </c>
      <c r="E130" s="27">
        <v>0.198</v>
      </c>
      <c r="F130" s="16">
        <v>79000</v>
      </c>
      <c r="G130" s="16">
        <f t="shared" si="5"/>
        <v>15642</v>
      </c>
    </row>
    <row r="131" spans="1:7" s="1" customFormat="1" ht="12" customHeight="1">
      <c r="A131" s="10">
        <v>131</v>
      </c>
      <c r="B131" s="19" t="s">
        <v>88</v>
      </c>
      <c r="C131" s="14" t="s">
        <v>160</v>
      </c>
      <c r="D131" s="14" t="s">
        <v>24</v>
      </c>
      <c r="E131" s="27">
        <v>0.03</v>
      </c>
      <c r="F131" s="16">
        <v>79000</v>
      </c>
      <c r="G131" s="16">
        <f t="shared" si="5"/>
        <v>2370</v>
      </c>
    </row>
    <row r="132" spans="1:7" s="1" customFormat="1" ht="12" customHeight="1">
      <c r="A132" s="10">
        <v>132</v>
      </c>
      <c r="B132" s="19" t="s">
        <v>89</v>
      </c>
      <c r="C132" s="14" t="s">
        <v>160</v>
      </c>
      <c r="D132" s="14" t="s">
        <v>24</v>
      </c>
      <c r="E132" s="27">
        <v>0.043</v>
      </c>
      <c r="F132" s="16">
        <v>79000</v>
      </c>
      <c r="G132" s="16">
        <f t="shared" si="5"/>
        <v>3396.9999999999995</v>
      </c>
    </row>
    <row r="133" spans="1:7" s="1" customFormat="1" ht="12" customHeight="1">
      <c r="A133" s="10">
        <v>133</v>
      </c>
      <c r="B133" s="19" t="s">
        <v>91</v>
      </c>
      <c r="C133" s="14" t="s">
        <v>160</v>
      </c>
      <c r="D133" s="14" t="s">
        <v>24</v>
      </c>
      <c r="E133" s="27">
        <v>0.114</v>
      </c>
      <c r="F133" s="16">
        <v>79000</v>
      </c>
      <c r="G133" s="16">
        <f t="shared" si="5"/>
        <v>9006</v>
      </c>
    </row>
    <row r="134" spans="1:7" s="1" customFormat="1" ht="12" customHeight="1">
      <c r="A134" s="10">
        <v>134</v>
      </c>
      <c r="B134" s="19" t="s">
        <v>90</v>
      </c>
      <c r="C134" s="14" t="s">
        <v>160</v>
      </c>
      <c r="D134" s="14" t="s">
        <v>24</v>
      </c>
      <c r="E134" s="27">
        <v>0.031</v>
      </c>
      <c r="F134" s="16">
        <v>79000</v>
      </c>
      <c r="G134" s="16">
        <f t="shared" si="5"/>
        <v>2449</v>
      </c>
    </row>
    <row r="135" spans="1:7" s="1" customFormat="1" ht="12" customHeight="1">
      <c r="A135" s="10">
        <v>135</v>
      </c>
      <c r="B135" s="19" t="s">
        <v>92</v>
      </c>
      <c r="C135" s="14" t="s">
        <v>160</v>
      </c>
      <c r="D135" s="14" t="s">
        <v>24</v>
      </c>
      <c r="E135" s="27">
        <v>0.036</v>
      </c>
      <c r="F135" s="16">
        <v>79000</v>
      </c>
      <c r="G135" s="16">
        <f t="shared" si="5"/>
        <v>2844</v>
      </c>
    </row>
    <row r="136" spans="1:7" s="1" customFormat="1" ht="12" customHeight="1">
      <c r="A136" s="10">
        <v>136</v>
      </c>
      <c r="B136" s="19" t="s">
        <v>215</v>
      </c>
      <c r="C136" s="14" t="s">
        <v>160</v>
      </c>
      <c r="D136" s="14" t="s">
        <v>24</v>
      </c>
      <c r="E136" s="27">
        <v>0.227</v>
      </c>
      <c r="F136" s="16">
        <v>79000</v>
      </c>
      <c r="G136" s="16">
        <f t="shared" si="5"/>
        <v>17933</v>
      </c>
    </row>
    <row r="137" spans="1:7" s="1" customFormat="1" ht="12" customHeight="1">
      <c r="A137" s="10">
        <v>137</v>
      </c>
      <c r="B137" s="19" t="s">
        <v>93</v>
      </c>
      <c r="C137" s="14" t="s">
        <v>160</v>
      </c>
      <c r="D137" s="14" t="s">
        <v>24</v>
      </c>
      <c r="E137" s="27">
        <v>0.029</v>
      </c>
      <c r="F137" s="16">
        <v>79000</v>
      </c>
      <c r="G137" s="16">
        <f t="shared" si="5"/>
        <v>2291</v>
      </c>
    </row>
    <row r="138" spans="1:7" s="1" customFormat="1" ht="12" customHeight="1">
      <c r="A138" s="10">
        <v>139</v>
      </c>
      <c r="B138" s="19" t="s">
        <v>86</v>
      </c>
      <c r="C138" s="14" t="s">
        <v>160</v>
      </c>
      <c r="D138" s="14" t="s">
        <v>24</v>
      </c>
      <c r="E138" s="27">
        <v>0.07</v>
      </c>
      <c r="F138" s="16">
        <v>79000</v>
      </c>
      <c r="G138" s="16">
        <f t="shared" si="5"/>
        <v>5530.000000000001</v>
      </c>
    </row>
    <row r="139" spans="1:7" s="1" customFormat="1" ht="12" customHeight="1">
      <c r="A139" s="10">
        <v>140</v>
      </c>
      <c r="B139" s="19" t="s">
        <v>94</v>
      </c>
      <c r="C139" s="14" t="s">
        <v>160</v>
      </c>
      <c r="D139" s="14" t="s">
        <v>24</v>
      </c>
      <c r="E139" s="27">
        <v>0.241</v>
      </c>
      <c r="F139" s="16">
        <v>79000</v>
      </c>
      <c r="G139" s="16">
        <f t="shared" si="5"/>
        <v>19039</v>
      </c>
    </row>
    <row r="140" spans="1:7" s="1" customFormat="1" ht="12" customHeight="1">
      <c r="A140" s="10">
        <v>141</v>
      </c>
      <c r="B140" s="19" t="s">
        <v>95</v>
      </c>
      <c r="C140" s="14" t="s">
        <v>168</v>
      </c>
      <c r="D140" s="14" t="s">
        <v>24</v>
      </c>
      <c r="E140" s="27">
        <v>0.042</v>
      </c>
      <c r="F140" s="16">
        <v>79000</v>
      </c>
      <c r="G140" s="16">
        <f t="shared" si="5"/>
        <v>3318</v>
      </c>
    </row>
    <row r="141" spans="1:7" s="1" customFormat="1" ht="12" customHeight="1">
      <c r="A141" s="10">
        <v>142</v>
      </c>
      <c r="B141" s="19" t="s">
        <v>96</v>
      </c>
      <c r="C141" s="14" t="s">
        <v>168</v>
      </c>
      <c r="D141" s="14" t="s">
        <v>24</v>
      </c>
      <c r="E141" s="27">
        <v>0.175</v>
      </c>
      <c r="F141" s="16">
        <v>79000</v>
      </c>
      <c r="G141" s="16">
        <f t="shared" si="5"/>
        <v>13825</v>
      </c>
    </row>
    <row r="142" spans="1:7" s="5" customFormat="1" ht="12" customHeight="1">
      <c r="A142" s="10">
        <v>143</v>
      </c>
      <c r="B142" s="26" t="s">
        <v>97</v>
      </c>
      <c r="C142" s="47" t="s">
        <v>168</v>
      </c>
      <c r="D142" s="47" t="s">
        <v>24</v>
      </c>
      <c r="E142" s="46">
        <v>0.552</v>
      </c>
      <c r="F142" s="16">
        <v>79000</v>
      </c>
      <c r="G142" s="20">
        <f t="shared" si="5"/>
        <v>43608.00000000001</v>
      </c>
    </row>
    <row r="143" spans="1:7" s="6" customFormat="1" ht="12" customHeight="1">
      <c r="A143" s="23"/>
      <c r="B143" s="24" t="s">
        <v>177</v>
      </c>
      <c r="C143" s="48"/>
      <c r="D143" s="48"/>
      <c r="E143" s="49">
        <f>SUM(E144)</f>
        <v>0.319</v>
      </c>
      <c r="F143" s="25"/>
      <c r="G143" s="25">
        <f>SUM(G144)</f>
        <v>20735</v>
      </c>
    </row>
    <row r="144" spans="1:7" s="1" customFormat="1" ht="12" customHeight="1">
      <c r="A144" s="10">
        <v>144</v>
      </c>
      <c r="B144" s="19" t="s">
        <v>169</v>
      </c>
      <c r="C144" s="14" t="s">
        <v>104</v>
      </c>
      <c r="D144" s="14" t="s">
        <v>24</v>
      </c>
      <c r="E144" s="27">
        <v>0.319</v>
      </c>
      <c r="F144" s="16">
        <v>65000</v>
      </c>
      <c r="G144" s="16">
        <f>E144*F144</f>
        <v>20735</v>
      </c>
    </row>
    <row r="145" spans="1:7" s="9" customFormat="1" ht="12" customHeight="1">
      <c r="A145" s="30"/>
      <c r="B145" s="36" t="s">
        <v>206</v>
      </c>
      <c r="C145" s="32"/>
      <c r="D145" s="50"/>
      <c r="E145" s="45">
        <f>E146+E152+E154</f>
        <v>0.197</v>
      </c>
      <c r="F145" s="33"/>
      <c r="G145" s="34">
        <f>G146+G152+G154</f>
        <v>151690</v>
      </c>
    </row>
    <row r="146" spans="1:7" s="6" customFormat="1" ht="12" customHeight="1">
      <c r="A146" s="23"/>
      <c r="B146" s="24" t="s">
        <v>178</v>
      </c>
      <c r="C146" s="48"/>
      <c r="D146" s="48"/>
      <c r="E146" s="49">
        <f>SUM(E147:E151)</f>
        <v>0.104</v>
      </c>
      <c r="F146" s="25"/>
      <c r="G146" s="25">
        <f>SUM(G147:G151)</f>
        <v>80080</v>
      </c>
    </row>
    <row r="147" spans="1:7" s="1" customFormat="1" ht="12" customHeight="1">
      <c r="A147" s="10">
        <v>145</v>
      </c>
      <c r="B147" s="19" t="s">
        <v>99</v>
      </c>
      <c r="C147" s="14" t="s">
        <v>98</v>
      </c>
      <c r="D147" s="14" t="s">
        <v>24</v>
      </c>
      <c r="E147" s="27">
        <v>0.024</v>
      </c>
      <c r="F147" s="16">
        <v>770000</v>
      </c>
      <c r="G147" s="16">
        <f>E147*F147</f>
        <v>18480</v>
      </c>
    </row>
    <row r="148" spans="1:7" s="1" customFormat="1" ht="12" customHeight="1">
      <c r="A148" s="10">
        <v>146</v>
      </c>
      <c r="B148" s="19" t="s">
        <v>107</v>
      </c>
      <c r="C148" s="14" t="s">
        <v>98</v>
      </c>
      <c r="D148" s="14" t="s">
        <v>24</v>
      </c>
      <c r="E148" s="27">
        <v>0.029</v>
      </c>
      <c r="F148" s="16">
        <v>770000</v>
      </c>
      <c r="G148" s="16">
        <f>E148*F148</f>
        <v>22330</v>
      </c>
    </row>
    <row r="149" spans="1:7" s="1" customFormat="1" ht="12" customHeight="1">
      <c r="A149" s="10">
        <v>147</v>
      </c>
      <c r="B149" s="19" t="s">
        <v>105</v>
      </c>
      <c r="C149" s="14" t="s">
        <v>98</v>
      </c>
      <c r="D149" s="14" t="s">
        <v>24</v>
      </c>
      <c r="E149" s="27">
        <v>0.026</v>
      </c>
      <c r="F149" s="16">
        <v>770000</v>
      </c>
      <c r="G149" s="16">
        <f>E149*F149</f>
        <v>20020</v>
      </c>
    </row>
    <row r="150" spans="1:7" s="1" customFormat="1" ht="12" customHeight="1">
      <c r="A150" s="10">
        <v>148</v>
      </c>
      <c r="B150" s="19" t="s">
        <v>108</v>
      </c>
      <c r="C150" s="14" t="s">
        <v>98</v>
      </c>
      <c r="D150" s="14" t="s">
        <v>24</v>
      </c>
      <c r="E150" s="27">
        <v>0.012</v>
      </c>
      <c r="F150" s="16">
        <v>770000</v>
      </c>
      <c r="G150" s="16">
        <f>E150*F150</f>
        <v>9240</v>
      </c>
    </row>
    <row r="151" spans="1:7" s="1" customFormat="1" ht="12" customHeight="1">
      <c r="A151" s="10">
        <v>149</v>
      </c>
      <c r="B151" s="19" t="s">
        <v>16</v>
      </c>
      <c r="C151" s="14" t="s">
        <v>98</v>
      </c>
      <c r="D151" s="14" t="s">
        <v>24</v>
      </c>
      <c r="E151" s="27">
        <v>0.013</v>
      </c>
      <c r="F151" s="16">
        <v>770000</v>
      </c>
      <c r="G151" s="16">
        <f>E151*F151</f>
        <v>10010</v>
      </c>
    </row>
    <row r="152" spans="1:7" s="6" customFormat="1" ht="12" customHeight="1">
      <c r="A152" s="23"/>
      <c r="B152" s="24" t="s">
        <v>179</v>
      </c>
      <c r="C152" s="48"/>
      <c r="D152" s="48"/>
      <c r="E152" s="49">
        <f>SUM(E153)</f>
        <v>0.008</v>
      </c>
      <c r="F152" s="25"/>
      <c r="G152" s="25">
        <f>SUM(G153)</f>
        <v>6160</v>
      </c>
    </row>
    <row r="153" spans="1:7" s="1" customFormat="1" ht="12" customHeight="1">
      <c r="A153" s="10">
        <v>150</v>
      </c>
      <c r="B153" s="19" t="s">
        <v>110</v>
      </c>
      <c r="C153" s="14" t="s">
        <v>109</v>
      </c>
      <c r="D153" s="14" t="s">
        <v>24</v>
      </c>
      <c r="E153" s="27">
        <v>0.008</v>
      </c>
      <c r="F153" s="16">
        <v>770000</v>
      </c>
      <c r="G153" s="16">
        <f>E153*F153</f>
        <v>6160</v>
      </c>
    </row>
    <row r="154" spans="1:7" s="6" customFormat="1" ht="12" customHeight="1">
      <c r="A154" s="23"/>
      <c r="B154" s="24" t="s">
        <v>180</v>
      </c>
      <c r="C154" s="48"/>
      <c r="D154" s="48"/>
      <c r="E154" s="49">
        <f>SUM(E155:E155)</f>
        <v>0.085</v>
      </c>
      <c r="F154" s="25"/>
      <c r="G154" s="25">
        <f>SUM(G155:G155)</f>
        <v>65450.00000000001</v>
      </c>
    </row>
    <row r="155" spans="1:7" s="1" customFormat="1" ht="12" customHeight="1">
      <c r="A155" s="10">
        <v>151</v>
      </c>
      <c r="B155" s="19" t="s">
        <v>106</v>
      </c>
      <c r="C155" s="14" t="s">
        <v>111</v>
      </c>
      <c r="D155" s="14" t="s">
        <v>24</v>
      </c>
      <c r="E155" s="27">
        <v>0.085</v>
      </c>
      <c r="F155" s="16">
        <v>770000</v>
      </c>
      <c r="G155" s="16">
        <f>E155*F155</f>
        <v>65450.00000000001</v>
      </c>
    </row>
    <row r="156" spans="1:7" ht="12.75">
      <c r="A156" s="36"/>
      <c r="B156" s="36" t="s">
        <v>181</v>
      </c>
      <c r="C156" s="35"/>
      <c r="D156" s="35"/>
      <c r="E156" s="45">
        <f>E157+E166</f>
        <v>0.2743</v>
      </c>
      <c r="F156" s="34"/>
      <c r="G156" s="34">
        <f>G157+G166</f>
        <v>141832</v>
      </c>
    </row>
    <row r="157" spans="1:7" ht="12.75">
      <c r="A157" s="23"/>
      <c r="B157" s="24" t="s">
        <v>182</v>
      </c>
      <c r="C157" s="48"/>
      <c r="D157" s="48"/>
      <c r="E157" s="49">
        <f>SUM(E158:E165)</f>
        <v>0.23529999999999998</v>
      </c>
      <c r="F157" s="25"/>
      <c r="G157" s="25">
        <f>SUM(G158:G165)</f>
        <v>120577</v>
      </c>
    </row>
    <row r="158" spans="1:7" ht="12.75">
      <c r="A158" s="10">
        <v>152</v>
      </c>
      <c r="B158" s="19" t="s">
        <v>3</v>
      </c>
      <c r="C158" s="14" t="s">
        <v>4</v>
      </c>
      <c r="D158" s="14" t="s">
        <v>24</v>
      </c>
      <c r="E158" s="27">
        <v>0.036</v>
      </c>
      <c r="F158" s="16">
        <v>545000</v>
      </c>
      <c r="G158" s="16">
        <f aca="true" t="shared" si="6" ref="G158:G165">E158*F158</f>
        <v>19620</v>
      </c>
    </row>
    <row r="159" spans="1:7" ht="12.75">
      <c r="A159" s="10">
        <v>153</v>
      </c>
      <c r="B159" s="19" t="s">
        <v>2</v>
      </c>
      <c r="C159" s="14" t="s">
        <v>1</v>
      </c>
      <c r="D159" s="14" t="s">
        <v>24</v>
      </c>
      <c r="E159" s="27">
        <v>0.06</v>
      </c>
      <c r="F159" s="16">
        <v>545000</v>
      </c>
      <c r="G159" s="16">
        <f>E159*F159</f>
        <v>32700</v>
      </c>
    </row>
    <row r="160" spans="1:7" ht="12.75">
      <c r="A160" s="10">
        <v>154</v>
      </c>
      <c r="B160" s="19" t="s">
        <v>82</v>
      </c>
      <c r="C160" s="14" t="s">
        <v>5</v>
      </c>
      <c r="D160" s="14" t="s">
        <v>24</v>
      </c>
      <c r="E160" s="27">
        <v>0.0145</v>
      </c>
      <c r="F160" s="16">
        <v>490000</v>
      </c>
      <c r="G160" s="16">
        <f t="shared" si="6"/>
        <v>7105</v>
      </c>
    </row>
    <row r="161" spans="1:7" ht="12.75">
      <c r="A161" s="10">
        <v>155</v>
      </c>
      <c r="B161" s="19" t="s">
        <v>83</v>
      </c>
      <c r="C161" s="14" t="s">
        <v>5</v>
      </c>
      <c r="D161" s="14" t="s">
        <v>24</v>
      </c>
      <c r="E161" s="27">
        <v>0.0244</v>
      </c>
      <c r="F161" s="16">
        <v>490000</v>
      </c>
      <c r="G161" s="16">
        <f t="shared" si="6"/>
        <v>11956</v>
      </c>
    </row>
    <row r="162" spans="1:7" ht="12.75">
      <c r="A162" s="10">
        <v>156</v>
      </c>
      <c r="B162" s="19" t="s">
        <v>6</v>
      </c>
      <c r="C162" s="14" t="s">
        <v>5</v>
      </c>
      <c r="D162" s="14" t="s">
        <v>24</v>
      </c>
      <c r="E162" s="27">
        <v>0.0271</v>
      </c>
      <c r="F162" s="16">
        <v>490000</v>
      </c>
      <c r="G162" s="16">
        <f>E162*F162</f>
        <v>13279</v>
      </c>
    </row>
    <row r="163" spans="1:7" ht="12.75">
      <c r="A163" s="10">
        <v>157</v>
      </c>
      <c r="B163" s="19" t="s">
        <v>7</v>
      </c>
      <c r="C163" s="14" t="s">
        <v>5</v>
      </c>
      <c r="D163" s="14" t="s">
        <v>24</v>
      </c>
      <c r="E163" s="27">
        <v>0.026</v>
      </c>
      <c r="F163" s="16">
        <v>490000</v>
      </c>
      <c r="G163" s="16">
        <f t="shared" si="6"/>
        <v>12740</v>
      </c>
    </row>
    <row r="164" spans="1:7" ht="12.75">
      <c r="A164" s="10">
        <v>158</v>
      </c>
      <c r="B164" s="19" t="s">
        <v>8</v>
      </c>
      <c r="C164" s="14" t="s">
        <v>0</v>
      </c>
      <c r="D164" s="14" t="s">
        <v>24</v>
      </c>
      <c r="E164" s="27">
        <v>0.0168</v>
      </c>
      <c r="F164" s="16">
        <v>490000</v>
      </c>
      <c r="G164" s="16">
        <f t="shared" si="6"/>
        <v>8232</v>
      </c>
    </row>
    <row r="165" spans="1:7" ht="12.75">
      <c r="A165" s="10">
        <v>159</v>
      </c>
      <c r="B165" s="19" t="s">
        <v>9</v>
      </c>
      <c r="C165" s="14" t="s">
        <v>5</v>
      </c>
      <c r="D165" s="14" t="s">
        <v>24</v>
      </c>
      <c r="E165" s="27">
        <v>0.0305</v>
      </c>
      <c r="F165" s="16">
        <v>490000</v>
      </c>
      <c r="G165" s="16">
        <f t="shared" si="6"/>
        <v>14945</v>
      </c>
    </row>
    <row r="166" spans="1:7" ht="12.75">
      <c r="A166" s="23"/>
      <c r="B166" s="24" t="s">
        <v>183</v>
      </c>
      <c r="C166" s="48"/>
      <c r="D166" s="48"/>
      <c r="E166" s="49">
        <f>SUM(E167:E167)</f>
        <v>0.039</v>
      </c>
      <c r="F166" s="25"/>
      <c r="G166" s="25">
        <f>SUM(G167:G167)</f>
        <v>21255</v>
      </c>
    </row>
    <row r="167" spans="1:7" ht="12.75">
      <c r="A167" s="10">
        <v>160</v>
      </c>
      <c r="B167" s="19" t="s">
        <v>170</v>
      </c>
      <c r="C167" s="14" t="s">
        <v>10</v>
      </c>
      <c r="D167" s="14" t="s">
        <v>24</v>
      </c>
      <c r="E167" s="27">
        <v>0.039</v>
      </c>
      <c r="F167" s="16">
        <v>545000</v>
      </c>
      <c r="G167" s="16">
        <f>E167*F167</f>
        <v>21255</v>
      </c>
    </row>
    <row r="168" spans="1:7" ht="12.75">
      <c r="A168" s="37"/>
      <c r="B168" s="38" t="s">
        <v>207</v>
      </c>
      <c r="C168" s="40"/>
      <c r="D168" s="40" t="s">
        <v>24</v>
      </c>
      <c r="E168" s="41">
        <f>E156+E145+E79+E65+E60+E57+E48+E41+E32+E30+E27+E23+E15+E9+E6</f>
        <v>42.7923</v>
      </c>
      <c r="F168" s="39"/>
      <c r="G168" s="39">
        <f>G156+G145+G79+G65+G60+G57+G48+G41+G32+G30+G27+G23+G15+G9+G6</f>
        <v>2235315.5</v>
      </c>
    </row>
  </sheetData>
  <sheetProtection/>
  <mergeCells count="2">
    <mergeCell ref="A2:G2"/>
    <mergeCell ref="A3:G3"/>
  </mergeCells>
  <printOptions/>
  <pageMargins left="0.2362204724409449" right="0.2362204724409449" top="0.07874015748031496" bottom="0.07874015748031496" header="0.11811023622047245" footer="0.11811023622047245"/>
  <pageSetup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</cp:lastModifiedBy>
  <cp:lastPrinted>2010-01-11T13:07:27Z</cp:lastPrinted>
  <dcterms:created xsi:type="dcterms:W3CDTF">2008-04-23T04:40:20Z</dcterms:created>
  <dcterms:modified xsi:type="dcterms:W3CDTF">2010-04-27T06:27:23Z</dcterms:modified>
  <cp:category/>
  <cp:version/>
  <cp:contentType/>
  <cp:contentStatus/>
</cp:coreProperties>
</file>