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8010" windowHeight="4680" activeTab="0"/>
  </bookViews>
  <sheets>
    <sheet name="Шар.краны-грязевики-обр.клапаны" sheetId="1" r:id="rId1"/>
    <sheet name=" серия Evolution " sheetId="2" r:id="rId2"/>
    <sheet name="Тех.характеристики " sheetId="3" r:id="rId3"/>
    <sheet name="Prices" sheetId="4" state="hidden" r:id="rId4"/>
  </sheets>
  <definedNames>
    <definedName name="_xlnm.Print_Area" localSheetId="1">' серия Evolution '!$A$1:$O$95</definedName>
    <definedName name="_xlnm.Print_Area" localSheetId="0">'Шар.краны-грязевики-обр.клапаны'!$A$1:$O$164</definedName>
  </definedNames>
  <calcPr fullCalcOnLoad="1"/>
</workbook>
</file>

<file path=xl/sharedStrings.xml><?xml version="1.0" encoding="utf-8"?>
<sst xmlns="http://schemas.openxmlformats.org/spreadsheetml/2006/main" count="767" uniqueCount="335">
  <si>
    <t>1/2"</t>
  </si>
  <si>
    <t>3/4"</t>
  </si>
  <si>
    <t>1"</t>
  </si>
  <si>
    <t xml:space="preserve"> </t>
  </si>
  <si>
    <t>2"</t>
  </si>
  <si>
    <t>Обратный клапан</t>
  </si>
  <si>
    <t>08030012</t>
  </si>
  <si>
    <t>08030034</t>
  </si>
  <si>
    <t>08030100</t>
  </si>
  <si>
    <t>08030114</t>
  </si>
  <si>
    <t>08030112</t>
  </si>
  <si>
    <t>08030200</t>
  </si>
  <si>
    <t>3/4" - 1"</t>
  </si>
  <si>
    <t>1/2"-3/4"</t>
  </si>
  <si>
    <t>3/4"-3/4"</t>
  </si>
  <si>
    <t>1 1/4"</t>
  </si>
  <si>
    <t>1 1/2"</t>
  </si>
  <si>
    <t>06083080</t>
  </si>
  <si>
    <t>08031100</t>
  </si>
  <si>
    <t>Шланг в металлооплетке (80 см)</t>
  </si>
  <si>
    <t>Пригоден для всех типов газа для бытовых сетей и газопроводов низкого и среднего давления. Рабочая температура -20°С до +60°С</t>
  </si>
  <si>
    <t>Код</t>
  </si>
  <si>
    <t>Размер</t>
  </si>
  <si>
    <t>Цена</t>
  </si>
  <si>
    <t>1" 1/4</t>
  </si>
  <si>
    <t>1" 1/2</t>
  </si>
  <si>
    <t>Раб. давление, бар</t>
  </si>
  <si>
    <t>Упаковка, шт.</t>
  </si>
  <si>
    <t>3/4"-1"</t>
  </si>
  <si>
    <t>08003037</t>
  </si>
  <si>
    <t>Шаровой кран с ручкой и отводом для шланга</t>
  </si>
  <si>
    <t>Обратный клапан с сетчатым фильтром</t>
  </si>
  <si>
    <t>Шаровой никелированный кран с фитингом, длинная</t>
  </si>
  <si>
    <t>08003036</t>
  </si>
  <si>
    <t>08003013 12</t>
  </si>
  <si>
    <t>08003035 34</t>
  </si>
  <si>
    <t>Серия "EVOLUTION"</t>
  </si>
  <si>
    <t>Шаровой никелированный кран с наружной и внутренней</t>
  </si>
  <si>
    <t>ручка ("бабочка")</t>
  </si>
  <si>
    <t xml:space="preserve">Шаровой никелированный кран с внутренней резьбой, </t>
  </si>
  <si>
    <t>1/2" x 1/2"</t>
  </si>
  <si>
    <t>3/4" x 3/4"</t>
  </si>
  <si>
    <t>1" x 1"</t>
  </si>
  <si>
    <t>1/2" x 3/4"</t>
  </si>
  <si>
    <t>3/4" x 1"</t>
  </si>
  <si>
    <t>1" x 1" 1/4</t>
  </si>
  <si>
    <t>07711100</t>
  </si>
  <si>
    <t>32 x 1"</t>
  </si>
  <si>
    <t>07711114</t>
  </si>
  <si>
    <t>40 x 1" 1/4</t>
  </si>
  <si>
    <t>Шаровой угловой кран с фитингом и внутреней резьбой,</t>
  </si>
  <si>
    <t>Фитинг с наружной резьбой</t>
  </si>
  <si>
    <t>Применяются для установок с циркуляцией горячих и холодных неагрессивных жидкостей с температурой от -30°С до 95°С.</t>
  </si>
  <si>
    <t>длинная красная алюминиевая ручка</t>
  </si>
  <si>
    <t>короткая красная алюминиевая ручка ("бабочка")</t>
  </si>
  <si>
    <t>красная алюминиевая ручка</t>
  </si>
  <si>
    <t>80001114</t>
  </si>
  <si>
    <t>80001112</t>
  </si>
  <si>
    <t>80001200</t>
  </si>
  <si>
    <t>80001013</t>
  </si>
  <si>
    <t>80001035</t>
  </si>
  <si>
    <t>80001101</t>
  </si>
  <si>
    <t>80004114</t>
  </si>
  <si>
    <t>80004112</t>
  </si>
  <si>
    <t>80004200</t>
  </si>
  <si>
    <t>80004013</t>
  </si>
  <si>
    <t>80004035</t>
  </si>
  <si>
    <t>80004101</t>
  </si>
  <si>
    <t>080010012</t>
  </si>
  <si>
    <t>080010034</t>
  </si>
  <si>
    <t>080010100</t>
  </si>
  <si>
    <t>080014012</t>
  </si>
  <si>
    <t>080014034</t>
  </si>
  <si>
    <t>080014100</t>
  </si>
  <si>
    <t>Серия "PERFECTA"</t>
  </si>
  <si>
    <t xml:space="preserve">Шаровой никелированный кран с внутренней резьбой (BB), </t>
  </si>
  <si>
    <t>Серия "TECHNO"</t>
  </si>
  <si>
    <t>Шаровой никелированный кран с внутренней резьбой (BB),</t>
  </si>
  <si>
    <t>резьбой (ВН), длинная красная алюминиевая ручка</t>
  </si>
  <si>
    <t>Полнопроходной шаровой кран с алюминиевой ручкой (BB)</t>
  </si>
  <si>
    <t>2" 1/2</t>
  </si>
  <si>
    <t>3"</t>
  </si>
  <si>
    <t>4"</t>
  </si>
  <si>
    <t>Полнопроходной шаровой кран со стальной ручкой (BB)</t>
  </si>
  <si>
    <t>Шаровой угловой кран с накидной гайкой и внутренней</t>
  </si>
  <si>
    <t>Возможно применение воды, различных масел, воздуха и других неагрессивных  жидкостей</t>
  </si>
  <si>
    <t>6782R076</t>
  </si>
  <si>
    <t>6782R080</t>
  </si>
  <si>
    <t>6782R084</t>
  </si>
  <si>
    <t>6784R077</t>
  </si>
  <si>
    <t>6784R081</t>
  </si>
  <si>
    <t>6784R085</t>
  </si>
  <si>
    <t>86005012</t>
  </si>
  <si>
    <t>86005034</t>
  </si>
  <si>
    <t>86005100</t>
  </si>
  <si>
    <t>резьбой (ВН), короткая красная алюминиевая ручка</t>
  </si>
  <si>
    <t>("бабочка")</t>
  </si>
  <si>
    <t>Шаровой кран EVOLUTION п-п с фитингом 1" 1/4</t>
  </si>
  <si>
    <t>Шаровой кран EVOLUTION п-п с фитингом 1"</t>
  </si>
  <si>
    <t>Шаровой кран EVOLUTION п-п с фитингом 3/4"</t>
  </si>
  <si>
    <t>Шаровой кран EVOLUTION п-п с фитингом 1/2"</t>
  </si>
  <si>
    <t>Шаровой кран PERFECTA п-п с фит. (длин. руч.) 1"1/4</t>
  </si>
  <si>
    <t>Шаровой кран PERFECTA п-п с фит. (длин. руч.) 1"</t>
  </si>
  <si>
    <t>Шаровой кран PERFECTA п-п с фит. (длин. руч.) 3/4"</t>
  </si>
  <si>
    <t>Шаровой кран PERFECTA п-п с фит. (длин. руч.) 1/2"</t>
  </si>
  <si>
    <t>Шаровой кран PERFECTA п-п ВН (длин. руч.) 2"</t>
  </si>
  <si>
    <t>Шаровой кран PERFECTA п-п ВН (длин. руч.) 1"1/2</t>
  </si>
  <si>
    <t>Шаровой кран PERFECTA п-п ВН (длин. руч.) 1"1/4</t>
  </si>
  <si>
    <t>Шаровой кран PERFECTA п-п ВН (длин. руч.) 1"</t>
  </si>
  <si>
    <t>Шаровой кран PERFECTA п-п ВН (длин. руч.) 3/4"</t>
  </si>
  <si>
    <t>Шаровой кран PERFECTA п-п ВН (длин. руч.) 1/2"</t>
  </si>
  <si>
    <t>Шаровой кран PERFECTA п-п ВВ (длин. руч.) 2"</t>
  </si>
  <si>
    <t>Шаровой кран PERFECTA п-п ВВ (длин. руч.) 1"1/2</t>
  </si>
  <si>
    <t>Шаровой кран PERFECTA п-п ВВ (длин. руч.) 1"1/4</t>
  </si>
  <si>
    <t>Шаровой кран PERFECTA п-п ВВ (длин. руч.) 1"</t>
  </si>
  <si>
    <t>Шаровой кран PERFECTA п-п ВВ (длин. руч.) 3/4"</t>
  </si>
  <si>
    <t>Шаровой кран PERFECTA п-п ВВ (длин. руч.) 1/2"</t>
  </si>
  <si>
    <t>Угловой шаровой кран EVOLUTION с фитингом 1" (ВР) х 1"1/4 (ВР)</t>
  </si>
  <si>
    <t>Угловой шаровой кран EVOLUTION с фитингом 3/4" (ВР) х 1" (ВР)</t>
  </si>
  <si>
    <t>Угловой шаровой кран EVOLUTION с фитингом 1/2" (ВР) х 3/4" (ВР)</t>
  </si>
  <si>
    <t>Угловой шаровой кран EVOLUTION с фитингом 1" (НР) х 1" (ВР)</t>
  </si>
  <si>
    <t>Угловой шаровой кран EVOLUTION с фитингом 3/4" (НР) х 3/4" (ВР)</t>
  </si>
  <si>
    <t>Угловой шаровой кран EVOLUTION с фитингом 1/2" (НР) х 1/2" (ВР)</t>
  </si>
  <si>
    <t>Обратный клапан с сетчатым фильтром 1"</t>
  </si>
  <si>
    <t>Обратный клапан Eura 2"</t>
  </si>
  <si>
    <t>Обратный клапан Eura 1"1/4</t>
  </si>
  <si>
    <t>Обратный клапан Eura 1"1/2</t>
  </si>
  <si>
    <t>Обратный клапан Eura 1"</t>
  </si>
  <si>
    <t>Обратный клапан Eura 3/4"</t>
  </si>
  <si>
    <t>Обратный клапан Eura 1/2"</t>
  </si>
  <si>
    <t>Угловой грязевик с фильтром из нерж. 2"</t>
  </si>
  <si>
    <t>Угловой грязевик с фильтром из нерж. 1"1/4</t>
  </si>
  <si>
    <t>Угловой грязевик с фильтром из нерж. 1"1/2</t>
  </si>
  <si>
    <t>Угловой грязевик с фильтром из нерж. 1"</t>
  </si>
  <si>
    <t>Угловой грязевик с фильтром из нерж. 3/4"</t>
  </si>
  <si>
    <t>Угловой грязевик с фильтром из нерж. 1/2"</t>
  </si>
  <si>
    <t>Шаровой кран ВВ 2" c ручкой</t>
  </si>
  <si>
    <t>Шаровой кран ВВ 1"1/2 c ручкой</t>
  </si>
  <si>
    <t>Шаровой кран TECHNO п/п ВH 1"1/4</t>
  </si>
  <si>
    <t>Шаровой кран TECHNO п-п ВH 1"</t>
  </si>
  <si>
    <t>Шаровой кран TECHNO п-п ВH 3/4"</t>
  </si>
  <si>
    <t>Шаровой кран TECHNO п-п ВH 1/2"</t>
  </si>
  <si>
    <t>Шаровой кран TECHNO п-п ВВ 4"</t>
  </si>
  <si>
    <t>Шаровой кран TECHNO п-п ВВ 3"</t>
  </si>
  <si>
    <t>Шаровой кран TECHNO п-п ВВ 2"1/2</t>
  </si>
  <si>
    <t>Шаровой кран TECHNO п-п ВВ 2"</t>
  </si>
  <si>
    <t>Шаровой кран TECHNO п-п ВВ 1"1/4</t>
  </si>
  <si>
    <t>Шаровой кран TECHNO п-п ВВ 1"1/2 c ручкой</t>
  </si>
  <si>
    <t>Шаровой кран TECHNO п-п ВВ 1"</t>
  </si>
  <si>
    <t>Шаровой кран TECHNO п-п ВВ 3/4"</t>
  </si>
  <si>
    <t>Шаровой кран TECHNO п-п ВВ 1/2"</t>
  </si>
  <si>
    <t>Шаровой кран GARDEN с отводом д/шл. 3/4"-1"</t>
  </si>
  <si>
    <t>Шаровой кран GARDEN с отводом д/шл. 3/4"-1" (бабочка)</t>
  </si>
  <si>
    <t>Шаровой кран GARDEN с отводом д/шл. 3/4" (бабочка)</t>
  </si>
  <si>
    <t>Шаровой кран GARDEN с отводом д/шл. 1/2" (бабочка)</t>
  </si>
  <si>
    <t>Шаровой кран FUTURGAS газовый с ручкой ВН 1"</t>
  </si>
  <si>
    <t>Шаровой кран FUTURGAS газовый с ручкой ВН 3/4"</t>
  </si>
  <si>
    <t>Шаровой кран FUTURGAS газовый с ручкой ВН 1/2"</t>
  </si>
  <si>
    <t>Шаровой кран FUTURGAS газовый с ручкой ВВ 1"</t>
  </si>
  <si>
    <t>Шаровой кран FUTURGAS газовый с ручкой ВВ 3/4"</t>
  </si>
  <si>
    <t>Шаровой кран FUTURGAS газовый с ручкой ВВ 1/2"</t>
  </si>
  <si>
    <t>Прямая муфта 40х1"1/4 (НР)</t>
  </si>
  <si>
    <t>Шланг в мет.оплетке 1'' (80 см)</t>
  </si>
  <si>
    <t>Название</t>
  </si>
  <si>
    <t>8363R004 12</t>
  </si>
  <si>
    <t>8363R005 34</t>
  </si>
  <si>
    <t>8363R006 1</t>
  </si>
  <si>
    <t>8363R007 114</t>
  </si>
  <si>
    <t>8363R008 112</t>
  </si>
  <si>
    <t>8363R009 2</t>
  </si>
  <si>
    <t>08007013 12</t>
  </si>
  <si>
    <t>08007101 1</t>
  </si>
  <si>
    <t>08007200 2</t>
  </si>
  <si>
    <t>08007300 3</t>
  </si>
  <si>
    <t>08007400 4</t>
  </si>
  <si>
    <t>08007035 34</t>
  </si>
  <si>
    <t>8364R004 12</t>
  </si>
  <si>
    <t>8364R005 34</t>
  </si>
  <si>
    <t>8364R006 1</t>
  </si>
  <si>
    <t>8364R007 114</t>
  </si>
  <si>
    <t>8364R008 112</t>
  </si>
  <si>
    <t>8364R009 2</t>
  </si>
  <si>
    <t>8372R004 12</t>
  </si>
  <si>
    <t>8372R005 34</t>
  </si>
  <si>
    <t>8372R006 1</t>
  </si>
  <si>
    <t>8372R007 114</t>
  </si>
  <si>
    <t>08007115 114</t>
  </si>
  <si>
    <t>08007513 12</t>
  </si>
  <si>
    <t>08007535 34</t>
  </si>
  <si>
    <t>08007601 1</t>
  </si>
  <si>
    <t>08007615 114</t>
  </si>
  <si>
    <t>08007112 112</t>
  </si>
  <si>
    <t>08007212 212</t>
  </si>
  <si>
    <t>Цена, руб.</t>
  </si>
  <si>
    <t>Каталог произв</t>
  </si>
  <si>
    <t>Шаровой никелированный кран EVOLUTION (ВН), длинная кр.ал.ручка</t>
  </si>
  <si>
    <t>Шаровой никелированный кран EVOLUTION (ВН), бабочка</t>
  </si>
  <si>
    <t>Шаровой никелированный кран EVOLUTION (ВВ), длинная кр.ал.ручка</t>
  </si>
  <si>
    <t>Шаровой никелированный кран EVOLUTION (ВВ), бабочка</t>
  </si>
  <si>
    <t>86005114</t>
  </si>
  <si>
    <t>Прямая муфта 32 x 1" (НР)</t>
  </si>
  <si>
    <t>короткая синяя алюминиевая ручка ("бабочка")</t>
  </si>
  <si>
    <t>резьбой, короткая синяя алюминиевая ручка ("бабочка")</t>
  </si>
  <si>
    <t>длинная алюминиевая ручка</t>
  </si>
  <si>
    <t>86001114</t>
  </si>
  <si>
    <t>86001112</t>
  </si>
  <si>
    <t>86001200</t>
  </si>
  <si>
    <t>Ручка синяя</t>
  </si>
  <si>
    <t xml:space="preserve"> Ручка красная</t>
  </si>
  <si>
    <t>6776R077</t>
  </si>
  <si>
    <t>6776R081</t>
  </si>
  <si>
    <t>6776R085</t>
  </si>
  <si>
    <t>6774R076</t>
  </si>
  <si>
    <t>6774R080</t>
  </si>
  <si>
    <t>6774R084</t>
  </si>
  <si>
    <t>80005114</t>
  </si>
  <si>
    <t>80005012</t>
  </si>
  <si>
    <t>80005034</t>
  </si>
  <si>
    <t>80005100</t>
  </si>
  <si>
    <t>Серия "GARDEN"</t>
  </si>
  <si>
    <t>Серия "FUTURGAS"</t>
  </si>
  <si>
    <t>Шаровой никелированный кран EVOLUTION (ВН), длинная ал.ручка</t>
  </si>
  <si>
    <t>Шаровой кран с фитингом, короткая алюминевая</t>
  </si>
  <si>
    <t>алюминиевая ручка</t>
  </si>
  <si>
    <t>резьбой, короткая алюминиевая ручка ("бабочка")</t>
  </si>
  <si>
    <t>короткая алюминиевая ручка ("бабочка")</t>
  </si>
  <si>
    <t>6848S004</t>
  </si>
  <si>
    <t>6848S005</t>
  </si>
  <si>
    <t>6848S006</t>
  </si>
  <si>
    <t>6848S007</t>
  </si>
  <si>
    <t>6848S008</t>
  </si>
  <si>
    <t>6848S009</t>
  </si>
  <si>
    <t>давление открытия: 0.02бар</t>
  </si>
  <si>
    <t>Серия "EURA Export"</t>
  </si>
  <si>
    <t>08008810</t>
  </si>
  <si>
    <t>08008812</t>
  </si>
  <si>
    <t>Газовый шаровый кран со стальной ручкой (BB)</t>
  </si>
  <si>
    <t>Газовый шаровый кран со стальной ручкой (ВН)</t>
  </si>
  <si>
    <t>Шаровый кран со сливом и никелированной заглушкой</t>
  </si>
  <si>
    <t>08011012</t>
  </si>
  <si>
    <t>Серия "PROGECT"</t>
  </si>
  <si>
    <t>08005012 12</t>
  </si>
  <si>
    <t>08005034 34</t>
  </si>
  <si>
    <t>08005100 1</t>
  </si>
  <si>
    <t>08005114 114</t>
  </si>
  <si>
    <t xml:space="preserve">Шар. кран 1/2" с розеткой, для стиральной машины </t>
  </si>
  <si>
    <t xml:space="preserve">для стиральной машины </t>
  </si>
  <si>
    <t>7700C025</t>
  </si>
  <si>
    <t>7700C026</t>
  </si>
  <si>
    <t>Шар. кран 1/2"х3/4" с розеткой, для стиральной машины</t>
  </si>
  <si>
    <t>3/4"x1/2"</t>
  </si>
  <si>
    <t>1/2"x1/2"</t>
  </si>
  <si>
    <t>1/2"x3/8"</t>
  </si>
  <si>
    <t>Шаровый кран угловой хромированный, с розеткой</t>
  </si>
  <si>
    <t>Шаровый кран угловой хромированный</t>
  </si>
  <si>
    <t>для смывных бачков</t>
  </si>
  <si>
    <t>Шар.кран 1/2"х3/8" д\Смыв.бачков</t>
  </si>
  <si>
    <t>Шар.кран 1/2" д\Смыв.бачков</t>
  </si>
  <si>
    <t>Шар.кран 3/4"(ВР) со сливом и заглушкой, длин.ручка</t>
  </si>
  <si>
    <t>Шар.кран 1"(ВР) со сливом и заглушкой, длин.ручка</t>
  </si>
  <si>
    <t>Шар.кран 1 1/4"(ВР) со сливом и заглушкой, длин.ручка</t>
  </si>
  <si>
    <t>08011034</t>
  </si>
  <si>
    <t>08011100</t>
  </si>
  <si>
    <t>08011114</t>
  </si>
  <si>
    <t>8834R023</t>
  </si>
  <si>
    <t>8834R025</t>
  </si>
  <si>
    <t>Грязевик с фильтром из нержавейки AISI 304</t>
  </si>
  <si>
    <t>Рабочее давление 16 бар</t>
  </si>
  <si>
    <t>Температура:</t>
  </si>
  <si>
    <t xml:space="preserve"> - рабочая 90 град.</t>
  </si>
  <si>
    <t xml:space="preserve"> - максимальная 110 град.</t>
  </si>
  <si>
    <t>Области применения: не агрессивные жидкости, вода, различные масла, воздух</t>
  </si>
  <si>
    <t>резьбой, длинная алюминиевая ручка</t>
  </si>
  <si>
    <t>86004114</t>
  </si>
  <si>
    <t>86004112</t>
  </si>
  <si>
    <t>86004200</t>
  </si>
  <si>
    <t>80004012</t>
  </si>
  <si>
    <t>86004012</t>
  </si>
  <si>
    <t>80004034</t>
  </si>
  <si>
    <t>86004034</t>
  </si>
  <si>
    <t>80004100</t>
  </si>
  <si>
    <t>86004100</t>
  </si>
  <si>
    <t>Шаровой кран  EVOLUTION, 1/2" ВН (ручка)</t>
  </si>
  <si>
    <t>Шаровой кран EVOLUTION 3/4" ВН (ручка)</t>
  </si>
  <si>
    <t>Шаровой кран EVOLUTION 1" ВН (ручка)</t>
  </si>
  <si>
    <t>86004013</t>
  </si>
  <si>
    <t>86004035</t>
  </si>
  <si>
    <t>86004101</t>
  </si>
  <si>
    <t>80004115</t>
  </si>
  <si>
    <t>86004115</t>
  </si>
  <si>
    <t>Шаровой кран EVOLUTION 1" 1/4 ВН (ручка)</t>
  </si>
  <si>
    <t>80001012</t>
  </si>
  <si>
    <t>86001012</t>
  </si>
  <si>
    <t>80001034</t>
  </si>
  <si>
    <t>86001034</t>
  </si>
  <si>
    <t>80001100</t>
  </si>
  <si>
    <t>86001100</t>
  </si>
  <si>
    <t>Шаровой кран EVOLUTION 1/2" ВВ (ручка)</t>
  </si>
  <si>
    <t>Шаровой кран EVOLUTION 3/4" ВВ (ручка)</t>
  </si>
  <si>
    <t>Шаровой кран EVOLUTION 1" ВВ (ручка)</t>
  </si>
  <si>
    <t>86001013</t>
  </si>
  <si>
    <t>86001035</t>
  </si>
  <si>
    <t>86001101</t>
  </si>
  <si>
    <t>80001115</t>
  </si>
  <si>
    <t>86001115</t>
  </si>
  <si>
    <t>Шаровой кран EVOLUTION 1 1/4" ВН (бабочка)</t>
  </si>
  <si>
    <t>Шаровой угловой кран</t>
  </si>
  <si>
    <t>80005013</t>
  </si>
  <si>
    <t>86005013</t>
  </si>
  <si>
    <t>80005035</t>
  </si>
  <si>
    <t>86005035</t>
  </si>
  <si>
    <t>80005101</t>
  </si>
  <si>
    <t>86005101</t>
  </si>
  <si>
    <t>80005115</t>
  </si>
  <si>
    <t>86005115</t>
  </si>
  <si>
    <t>Шаровой кран EVOLUTION 1/2" ВН (американка) (ручка)</t>
  </si>
  <si>
    <t>Шаровой кран EVOLUTION 3/4" ВН (американка) (ручка)</t>
  </si>
  <si>
    <t>Шаровой кран EVOLUTION 1" ВН (американка) (ручка)</t>
  </si>
  <si>
    <t>Шаровой кран EVOLUTION 1 1/4" ВН (американка) (ручка)</t>
  </si>
  <si>
    <t>6770R104</t>
  </si>
  <si>
    <t>6778R104</t>
  </si>
  <si>
    <t>6770R105</t>
  </si>
  <si>
    <t>6778R105</t>
  </si>
  <si>
    <t>6770R106</t>
  </si>
  <si>
    <t>6778R106</t>
  </si>
  <si>
    <t>6770R107</t>
  </si>
  <si>
    <t>6778R107</t>
  </si>
  <si>
    <t>Угловой шаровой кран EVOLUTION 1/2" (ВВ), бабочка</t>
  </si>
  <si>
    <t>Угловой шаровой кран EVOLUTION 3/4" (ВВ), бабочка</t>
  </si>
  <si>
    <t>Угловой шаровой кран EVOLUTION 1" (ВВ), бабочка</t>
  </si>
  <si>
    <t>Угловой шаровой кран EVOLUTION 1 1/4" (ВВ), бабочка</t>
  </si>
  <si>
    <t>серия PERFECTA</t>
  </si>
  <si>
    <t>Технические характеристики шаровых кранов завода F.I.V.</t>
  </si>
  <si>
    <t>Серия TECHNO</t>
  </si>
  <si>
    <t>Cерия EVOLUTION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</si>
</sst>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0.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7">
    <font>
      <sz val="12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u val="single"/>
      <sz val="9"/>
      <color indexed="12"/>
      <name val="Times New Roman Cyr"/>
      <family val="1"/>
    </font>
    <font>
      <u val="single"/>
      <sz val="9"/>
      <color indexed="36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Times New Roman Cyr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6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left" vertical="center"/>
    </xf>
    <xf numFmtId="4" fontId="7" fillId="0" borderId="0" xfId="0" applyNumberFormat="1" applyFont="1" applyBorder="1" applyAlignment="1">
      <alignment wrapText="1"/>
    </xf>
    <xf numFmtId="4" fontId="8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left" vertical="center"/>
    </xf>
    <xf numFmtId="2" fontId="7" fillId="0" borderId="0" xfId="0" applyNumberFormat="1" applyFont="1" applyBorder="1" applyAlignment="1">
      <alignment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4" fontId="9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6" fillId="0" borderId="0" xfId="0" applyFont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13" fillId="0" borderId="0" xfId="0" applyNumberFormat="1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17" fillId="0" borderId="10" xfId="53" applyFont="1" applyFill="1" applyBorder="1" applyAlignment="1">
      <alignment horizontal="center" vertical="center"/>
      <protection/>
    </xf>
    <xf numFmtId="0" fontId="18" fillId="34" borderId="0" xfId="0" applyFont="1" applyFill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2" fontId="12" fillId="33" borderId="13" xfId="0" applyNumberFormat="1" applyFont="1" applyFill="1" applyBorder="1" applyAlignment="1">
      <alignment horizontal="center" vertical="center" wrapText="1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echno_evolutio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jpeg" /><Relationship Id="rId18" Type="http://schemas.openxmlformats.org/officeDocument/2006/relationships/image" Target="../media/image20.emf" /><Relationship Id="rId19" Type="http://schemas.openxmlformats.org/officeDocument/2006/relationships/image" Target="../media/image21.emf" /><Relationship Id="rId20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5.jpeg" /><Relationship Id="rId7" Type="http://schemas.openxmlformats.org/officeDocument/2006/relationships/image" Target="../media/image26.jpeg" /><Relationship Id="rId8" Type="http://schemas.openxmlformats.org/officeDocument/2006/relationships/image" Target="../media/image27.jpeg" /><Relationship Id="rId9" Type="http://schemas.openxmlformats.org/officeDocument/2006/relationships/image" Target="../media/image28.png" /><Relationship Id="rId10" Type="http://schemas.openxmlformats.org/officeDocument/2006/relationships/image" Target="../media/image29.jpeg" /><Relationship Id="rId11" Type="http://schemas.openxmlformats.org/officeDocument/2006/relationships/image" Target="../media/image30.jpeg" /><Relationship Id="rId12" Type="http://schemas.openxmlformats.org/officeDocument/2006/relationships/image" Target="../media/image3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jpeg" /><Relationship Id="rId2" Type="http://schemas.openxmlformats.org/officeDocument/2006/relationships/image" Target="../media/image33.jpeg" /><Relationship Id="rId3" Type="http://schemas.openxmlformats.org/officeDocument/2006/relationships/image" Target="../media/image34.jpeg" /><Relationship Id="rId4" Type="http://schemas.openxmlformats.org/officeDocument/2006/relationships/image" Target="../media/image35.jpeg" /><Relationship Id="rId5" Type="http://schemas.openxmlformats.org/officeDocument/2006/relationships/image" Target="../media/image36.jpeg" /><Relationship Id="rId6" Type="http://schemas.openxmlformats.org/officeDocument/2006/relationships/image" Target="../media/image37.jpeg" /><Relationship Id="rId7" Type="http://schemas.openxmlformats.org/officeDocument/2006/relationships/image" Target="../media/image38.jpeg" /><Relationship Id="rId8" Type="http://schemas.openxmlformats.org/officeDocument/2006/relationships/image" Target="../media/image39.jpeg" /><Relationship Id="rId9" Type="http://schemas.openxmlformats.org/officeDocument/2006/relationships/image" Target="../media/image4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138</xdr:row>
      <xdr:rowOff>66675</xdr:rowOff>
    </xdr:from>
    <xdr:to>
      <xdr:col>3</xdr:col>
      <xdr:colOff>561975</xdr:colOff>
      <xdr:row>144</xdr:row>
      <xdr:rowOff>57150</xdr:rowOff>
    </xdr:to>
    <xdr:pic>
      <xdr:nvPicPr>
        <xdr:cNvPr id="1" name="Picture 10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5898475"/>
          <a:ext cx="1704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695325</xdr:colOff>
      <xdr:row>77</xdr:row>
      <xdr:rowOff>66675</xdr:rowOff>
    </xdr:from>
    <xdr:to>
      <xdr:col>12</xdr:col>
      <xdr:colOff>619125</xdr:colOff>
      <xdr:row>82</xdr:row>
      <xdr:rowOff>38100</xdr:rowOff>
    </xdr:to>
    <xdr:pic>
      <xdr:nvPicPr>
        <xdr:cNvPr id="2" name="Picture 10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4630400"/>
          <a:ext cx="13906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0</xdr:col>
      <xdr:colOff>47625</xdr:colOff>
      <xdr:row>11</xdr:row>
      <xdr:rowOff>95250</xdr:rowOff>
    </xdr:from>
    <xdr:to>
      <xdr:col>14</xdr:col>
      <xdr:colOff>314325</xdr:colOff>
      <xdr:row>12</xdr:row>
      <xdr:rowOff>152400</xdr:rowOff>
    </xdr:to>
    <xdr:sp>
      <xdr:nvSpPr>
        <xdr:cNvPr id="3" name="Text Box 1101"/>
        <xdr:cNvSpPr txBox="1">
          <a:spLocks noChangeArrowheads="1"/>
        </xdr:cNvSpPr>
      </xdr:nvSpPr>
      <xdr:spPr>
        <a:xfrm>
          <a:off x="47625" y="2190750"/>
          <a:ext cx="10296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F.I.V.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Brigata Osoppo, 166 - 33070 Vigonovo di Fontanafredda - (Pordenone) - Italy</a:t>
          </a:r>
        </a:p>
      </xdr:txBody>
    </xdr:sp>
    <xdr:clientData/>
  </xdr:twoCellAnchor>
  <xdr:twoCellAnchor editAs="absolute">
    <xdr:from>
      <xdr:col>0</xdr:col>
      <xdr:colOff>47625</xdr:colOff>
      <xdr:row>9</xdr:row>
      <xdr:rowOff>19050</xdr:rowOff>
    </xdr:from>
    <xdr:to>
      <xdr:col>14</xdr:col>
      <xdr:colOff>314325</xdr:colOff>
      <xdr:row>10</xdr:row>
      <xdr:rowOff>95250</xdr:rowOff>
    </xdr:to>
    <xdr:sp>
      <xdr:nvSpPr>
        <xdr:cNvPr id="4" name="Text Box 1102"/>
        <xdr:cNvSpPr txBox="1">
          <a:spLocks noChangeArrowheads="1"/>
        </xdr:cNvSpPr>
      </xdr:nvSpPr>
      <xdr:spPr>
        <a:xfrm>
          <a:off x="47625" y="1733550"/>
          <a:ext cx="10296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Шаровые краны, грязевики, обратные клапаны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F.I.V.</a:t>
          </a:r>
        </a:p>
      </xdr:txBody>
    </xdr:sp>
    <xdr:clientData/>
  </xdr:twoCellAnchor>
  <xdr:twoCellAnchor editAs="absolute">
    <xdr:from>
      <xdr:col>0</xdr:col>
      <xdr:colOff>76200</xdr:colOff>
      <xdr:row>10</xdr:row>
      <xdr:rowOff>133350</xdr:rowOff>
    </xdr:from>
    <xdr:to>
      <xdr:col>14</xdr:col>
      <xdr:colOff>180975</xdr:colOff>
      <xdr:row>11</xdr:row>
      <xdr:rowOff>95250</xdr:rowOff>
    </xdr:to>
    <xdr:sp>
      <xdr:nvSpPr>
        <xdr:cNvPr id="5" name="Text Box 1103"/>
        <xdr:cNvSpPr txBox="1">
          <a:spLocks noChangeArrowheads="1"/>
        </xdr:cNvSpPr>
      </xdr:nvSpPr>
      <xdr:spPr>
        <a:xfrm>
          <a:off x="76200" y="2038350"/>
          <a:ext cx="10134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(прайс-лист на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-х страницах)</a:t>
          </a:r>
        </a:p>
      </xdr:txBody>
    </xdr:sp>
    <xdr:clientData/>
  </xdr:twoCellAnchor>
  <xdr:twoCellAnchor editAs="oneCell">
    <xdr:from>
      <xdr:col>2</xdr:col>
      <xdr:colOff>352425</xdr:colOff>
      <xdr:row>25</xdr:row>
      <xdr:rowOff>161925</xdr:rowOff>
    </xdr:from>
    <xdr:to>
      <xdr:col>4</xdr:col>
      <xdr:colOff>609600</xdr:colOff>
      <xdr:row>31</xdr:row>
      <xdr:rowOff>114300</xdr:rowOff>
    </xdr:to>
    <xdr:pic>
      <xdr:nvPicPr>
        <xdr:cNvPr id="6" name="Picture 1115"/>
        <xdr:cNvPicPr preferRelativeResize="1">
          <a:picLocks noChangeAspect="1"/>
        </xdr:cNvPicPr>
      </xdr:nvPicPr>
      <xdr:blipFill>
        <a:blip r:embed="rId3"/>
        <a:srcRect t="4902"/>
        <a:stretch>
          <a:fillRect/>
        </a:stretch>
      </xdr:blipFill>
      <xdr:spPr>
        <a:xfrm>
          <a:off x="1838325" y="5295900"/>
          <a:ext cx="17335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333375</xdr:colOff>
      <xdr:row>26</xdr:row>
      <xdr:rowOff>28575</xdr:rowOff>
    </xdr:from>
    <xdr:to>
      <xdr:col>12</xdr:col>
      <xdr:colOff>295275</xdr:colOff>
      <xdr:row>31</xdr:row>
      <xdr:rowOff>28575</xdr:rowOff>
    </xdr:to>
    <xdr:pic>
      <xdr:nvPicPr>
        <xdr:cNvPr id="7" name="Picture 1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5324475"/>
          <a:ext cx="1428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180975</xdr:colOff>
      <xdr:row>44</xdr:row>
      <xdr:rowOff>47625</xdr:rowOff>
    </xdr:from>
    <xdr:to>
      <xdr:col>12</xdr:col>
      <xdr:colOff>323850</xdr:colOff>
      <xdr:row>49</xdr:row>
      <xdr:rowOff>123825</xdr:rowOff>
    </xdr:to>
    <xdr:pic>
      <xdr:nvPicPr>
        <xdr:cNvPr id="8" name="Рисунок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05650" y="8582025"/>
          <a:ext cx="1609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44</xdr:row>
      <xdr:rowOff>76200</xdr:rowOff>
    </xdr:from>
    <xdr:to>
      <xdr:col>4</xdr:col>
      <xdr:colOff>704850</xdr:colOff>
      <xdr:row>50</xdr:row>
      <xdr:rowOff>0</xdr:rowOff>
    </xdr:to>
    <xdr:pic>
      <xdr:nvPicPr>
        <xdr:cNvPr id="9" name="Рисунок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8610600"/>
          <a:ext cx="1809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62</xdr:row>
      <xdr:rowOff>85725</xdr:rowOff>
    </xdr:from>
    <xdr:to>
      <xdr:col>4</xdr:col>
      <xdr:colOff>523875</xdr:colOff>
      <xdr:row>67</xdr:row>
      <xdr:rowOff>95250</xdr:rowOff>
    </xdr:to>
    <xdr:pic>
      <xdr:nvPicPr>
        <xdr:cNvPr id="10" name="Рисунок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11858625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66675</xdr:rowOff>
    </xdr:from>
    <xdr:to>
      <xdr:col>12</xdr:col>
      <xdr:colOff>285750</xdr:colOff>
      <xdr:row>67</xdr:row>
      <xdr:rowOff>114300</xdr:rowOff>
    </xdr:to>
    <xdr:pic>
      <xdr:nvPicPr>
        <xdr:cNvPr id="11" name="Рисунок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2775" y="11839575"/>
          <a:ext cx="1714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77</xdr:row>
      <xdr:rowOff>9525</xdr:rowOff>
    </xdr:from>
    <xdr:to>
      <xdr:col>4</xdr:col>
      <xdr:colOff>523875</xdr:colOff>
      <xdr:row>82</xdr:row>
      <xdr:rowOff>57150</xdr:rowOff>
    </xdr:to>
    <xdr:pic>
      <xdr:nvPicPr>
        <xdr:cNvPr id="12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33550" y="14573250"/>
          <a:ext cx="1752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120</xdr:row>
      <xdr:rowOff>76200</xdr:rowOff>
    </xdr:from>
    <xdr:to>
      <xdr:col>6</xdr:col>
      <xdr:colOff>533400</xdr:colOff>
      <xdr:row>126</xdr:row>
      <xdr:rowOff>38100</xdr:rowOff>
    </xdr:to>
    <xdr:pic>
      <xdr:nvPicPr>
        <xdr:cNvPr id="13" name="Рисунок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0" y="22602825"/>
          <a:ext cx="17716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121</xdr:row>
      <xdr:rowOff>95250</xdr:rowOff>
    </xdr:from>
    <xdr:to>
      <xdr:col>13</xdr:col>
      <xdr:colOff>438150</xdr:colOff>
      <xdr:row>127</xdr:row>
      <xdr:rowOff>142875</xdr:rowOff>
    </xdr:to>
    <xdr:pic>
      <xdr:nvPicPr>
        <xdr:cNvPr id="14" name="Рисунок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22812375"/>
          <a:ext cx="1800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104</xdr:row>
      <xdr:rowOff>123825</xdr:rowOff>
    </xdr:from>
    <xdr:to>
      <xdr:col>4</xdr:col>
      <xdr:colOff>485775</xdr:colOff>
      <xdr:row>110</xdr:row>
      <xdr:rowOff>123825</xdr:rowOff>
    </xdr:to>
    <xdr:pic>
      <xdr:nvPicPr>
        <xdr:cNvPr id="15" name="Рисунок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43075" y="19859625"/>
          <a:ext cx="1704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104</xdr:row>
      <xdr:rowOff>133350</xdr:rowOff>
    </xdr:from>
    <xdr:to>
      <xdr:col>13</xdr:col>
      <xdr:colOff>76200</xdr:colOff>
      <xdr:row>110</xdr:row>
      <xdr:rowOff>76200</xdr:rowOff>
    </xdr:to>
    <xdr:pic>
      <xdr:nvPicPr>
        <xdr:cNvPr id="16" name="Рисунок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15275" y="1986915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152</xdr:row>
      <xdr:rowOff>123825</xdr:rowOff>
    </xdr:from>
    <xdr:to>
      <xdr:col>3</xdr:col>
      <xdr:colOff>371475</xdr:colOff>
      <xdr:row>158</xdr:row>
      <xdr:rowOff>114300</xdr:rowOff>
    </xdr:to>
    <xdr:pic>
      <xdr:nvPicPr>
        <xdr:cNvPr id="17" name="Рисунок 4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" y="28660725"/>
          <a:ext cx="1771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361950</xdr:colOff>
      <xdr:row>152</xdr:row>
      <xdr:rowOff>19050</xdr:rowOff>
    </xdr:from>
    <xdr:to>
      <xdr:col>12</xdr:col>
      <xdr:colOff>666750</xdr:colOff>
      <xdr:row>158</xdr:row>
      <xdr:rowOff>38100</xdr:rowOff>
    </xdr:to>
    <xdr:pic>
      <xdr:nvPicPr>
        <xdr:cNvPr id="18" name="Рисунок 4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86625" y="28555950"/>
          <a:ext cx="1771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138</xdr:row>
      <xdr:rowOff>95250</xdr:rowOff>
    </xdr:from>
    <xdr:to>
      <xdr:col>13</xdr:col>
      <xdr:colOff>504825</xdr:colOff>
      <xdr:row>144</xdr:row>
      <xdr:rowOff>114300</xdr:rowOff>
    </xdr:to>
    <xdr:pic>
      <xdr:nvPicPr>
        <xdr:cNvPr id="19" name="Рисунок 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201025" y="25927050"/>
          <a:ext cx="1762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89</xdr:row>
      <xdr:rowOff>38100</xdr:rowOff>
    </xdr:from>
    <xdr:to>
      <xdr:col>12</xdr:col>
      <xdr:colOff>495300</xdr:colOff>
      <xdr:row>93</xdr:row>
      <xdr:rowOff>152400</xdr:rowOff>
    </xdr:to>
    <xdr:pic>
      <xdr:nvPicPr>
        <xdr:cNvPr id="20" name="Рисунок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81900" y="16944975"/>
          <a:ext cx="1304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13</xdr:row>
      <xdr:rowOff>123825</xdr:rowOff>
    </xdr:from>
    <xdr:to>
      <xdr:col>6</xdr:col>
      <xdr:colOff>276225</xdr:colOff>
      <xdr:row>17</xdr:row>
      <xdr:rowOff>38100</xdr:rowOff>
    </xdr:to>
    <xdr:pic>
      <xdr:nvPicPr>
        <xdr:cNvPr id="21" name="Picture 278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57600" y="2638425"/>
          <a:ext cx="1095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13</xdr:row>
      <xdr:rowOff>114300</xdr:rowOff>
    </xdr:from>
    <xdr:to>
      <xdr:col>13</xdr:col>
      <xdr:colOff>238125</xdr:colOff>
      <xdr:row>17</xdr:row>
      <xdr:rowOff>104775</xdr:rowOff>
    </xdr:to>
    <xdr:pic>
      <xdr:nvPicPr>
        <xdr:cNvPr id="22" name="Picture 278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924925" y="2628900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89</xdr:row>
      <xdr:rowOff>19050</xdr:rowOff>
    </xdr:from>
    <xdr:to>
      <xdr:col>4</xdr:col>
      <xdr:colOff>609600</xdr:colOff>
      <xdr:row>94</xdr:row>
      <xdr:rowOff>19050</xdr:rowOff>
    </xdr:to>
    <xdr:pic>
      <xdr:nvPicPr>
        <xdr:cNvPr id="23" name="Picture 278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0" y="16925925"/>
          <a:ext cx="1952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11</xdr:row>
      <xdr:rowOff>95250</xdr:rowOff>
    </xdr:from>
    <xdr:to>
      <xdr:col>14</xdr:col>
      <xdr:colOff>419100</xdr:colOff>
      <xdr:row>12</xdr:row>
      <xdr:rowOff>152400</xdr:rowOff>
    </xdr:to>
    <xdr:sp>
      <xdr:nvSpPr>
        <xdr:cNvPr id="1" name="Text Box 1101"/>
        <xdr:cNvSpPr txBox="1">
          <a:spLocks noChangeArrowheads="1"/>
        </xdr:cNvSpPr>
      </xdr:nvSpPr>
      <xdr:spPr>
        <a:xfrm>
          <a:off x="47625" y="2190750"/>
          <a:ext cx="10401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Производитель: 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F.I.V.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Юр. адрес: 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Via Brigata Osoppo, 166 - 33070 Vigonovo di Fontanafredda - (Pordenone) - Italy</a:t>
          </a:r>
        </a:p>
      </xdr:txBody>
    </xdr:sp>
    <xdr:clientData/>
  </xdr:twoCellAnchor>
  <xdr:twoCellAnchor editAs="absolute">
    <xdr:from>
      <xdr:col>0</xdr:col>
      <xdr:colOff>47625</xdr:colOff>
      <xdr:row>9</xdr:row>
      <xdr:rowOff>19050</xdr:rowOff>
    </xdr:from>
    <xdr:to>
      <xdr:col>14</xdr:col>
      <xdr:colOff>314325</xdr:colOff>
      <xdr:row>10</xdr:row>
      <xdr:rowOff>95250</xdr:rowOff>
    </xdr:to>
    <xdr:sp>
      <xdr:nvSpPr>
        <xdr:cNvPr id="2" name="Text Box 1102"/>
        <xdr:cNvSpPr txBox="1">
          <a:spLocks noChangeArrowheads="1"/>
        </xdr:cNvSpPr>
      </xdr:nvSpPr>
      <xdr:spPr>
        <a:xfrm>
          <a:off x="47625" y="1733550"/>
          <a:ext cx="102965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Шаровые краны полнопроходные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F.I.V.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серии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EVOLUTION</a:t>
          </a:r>
        </a:p>
      </xdr:txBody>
    </xdr:sp>
    <xdr:clientData/>
  </xdr:twoCellAnchor>
  <xdr:twoCellAnchor editAs="absolute">
    <xdr:from>
      <xdr:col>0</xdr:col>
      <xdr:colOff>76200</xdr:colOff>
      <xdr:row>10</xdr:row>
      <xdr:rowOff>133350</xdr:rowOff>
    </xdr:from>
    <xdr:to>
      <xdr:col>14</xdr:col>
      <xdr:colOff>180975</xdr:colOff>
      <xdr:row>11</xdr:row>
      <xdr:rowOff>95250</xdr:rowOff>
    </xdr:to>
    <xdr:sp>
      <xdr:nvSpPr>
        <xdr:cNvPr id="3" name="Text Box 1103"/>
        <xdr:cNvSpPr txBox="1">
          <a:spLocks noChangeArrowheads="1"/>
        </xdr:cNvSpPr>
      </xdr:nvSpPr>
      <xdr:spPr>
        <a:xfrm>
          <a:off x="76200" y="2038350"/>
          <a:ext cx="10134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(прайс-лист на 2-х страницах)</a:t>
          </a:r>
        </a:p>
      </xdr:txBody>
    </xdr:sp>
    <xdr:clientData/>
  </xdr:twoCellAnchor>
  <xdr:twoCellAnchor editAs="oneCell">
    <xdr:from>
      <xdr:col>2</xdr:col>
      <xdr:colOff>238125</xdr:colOff>
      <xdr:row>50</xdr:row>
      <xdr:rowOff>19050</xdr:rowOff>
    </xdr:from>
    <xdr:to>
      <xdr:col>4</xdr:col>
      <xdr:colOff>419100</xdr:colOff>
      <xdr:row>55</xdr:row>
      <xdr:rowOff>142875</xdr:rowOff>
    </xdr:to>
    <xdr:pic>
      <xdr:nvPicPr>
        <xdr:cNvPr id="4" name="Рисунок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8705850"/>
          <a:ext cx="1657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50</xdr:row>
      <xdr:rowOff>57150</xdr:rowOff>
    </xdr:from>
    <xdr:to>
      <xdr:col>13</xdr:col>
      <xdr:colOff>381000</xdr:colOff>
      <xdr:row>56</xdr:row>
      <xdr:rowOff>19050</xdr:rowOff>
    </xdr:to>
    <xdr:pic>
      <xdr:nvPicPr>
        <xdr:cNvPr id="5" name="Рисунок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8743950"/>
          <a:ext cx="1685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13</xdr:row>
      <xdr:rowOff>0</xdr:rowOff>
    </xdr:from>
    <xdr:to>
      <xdr:col>6</xdr:col>
      <xdr:colOff>476250</xdr:colOff>
      <xdr:row>13</xdr:row>
      <xdr:rowOff>0</xdr:rowOff>
    </xdr:to>
    <xdr:pic>
      <xdr:nvPicPr>
        <xdr:cNvPr id="6" name="Picture 27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2514600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628650</xdr:colOff>
      <xdr:row>13</xdr:row>
      <xdr:rowOff>0</xdr:rowOff>
    </xdr:from>
    <xdr:to>
      <xdr:col>13</xdr:col>
      <xdr:colOff>333375</xdr:colOff>
      <xdr:row>13</xdr:row>
      <xdr:rowOff>0</xdr:rowOff>
    </xdr:to>
    <xdr:pic>
      <xdr:nvPicPr>
        <xdr:cNvPr id="7" name="Picture 27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25146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95</xdr:row>
      <xdr:rowOff>0</xdr:rowOff>
    </xdr:from>
    <xdr:to>
      <xdr:col>6</xdr:col>
      <xdr:colOff>390525</xdr:colOff>
      <xdr:row>95</xdr:row>
      <xdr:rowOff>0</xdr:rowOff>
    </xdr:to>
    <xdr:pic>
      <xdr:nvPicPr>
        <xdr:cNvPr id="8" name="Picture 27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14650" y="1607820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676275</xdr:colOff>
      <xdr:row>81</xdr:row>
      <xdr:rowOff>76200</xdr:rowOff>
    </xdr:from>
    <xdr:to>
      <xdr:col>13</xdr:col>
      <xdr:colOff>561975</xdr:colOff>
      <xdr:row>85</xdr:row>
      <xdr:rowOff>38100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67800" y="13839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323850</xdr:colOff>
      <xdr:row>69</xdr:row>
      <xdr:rowOff>28575</xdr:rowOff>
    </xdr:from>
    <xdr:to>
      <xdr:col>13</xdr:col>
      <xdr:colOff>104775</xdr:colOff>
      <xdr:row>74</xdr:row>
      <xdr:rowOff>95250</xdr:rowOff>
    </xdr:to>
    <xdr:pic>
      <xdr:nvPicPr>
        <xdr:cNvPr id="10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53375" y="11849100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69</xdr:row>
      <xdr:rowOff>66675</xdr:rowOff>
    </xdr:from>
    <xdr:to>
      <xdr:col>4</xdr:col>
      <xdr:colOff>533400</xdr:colOff>
      <xdr:row>74</xdr:row>
      <xdr:rowOff>152400</xdr:rowOff>
    </xdr:to>
    <xdr:pic>
      <xdr:nvPicPr>
        <xdr:cNvPr id="11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52625" y="11887200"/>
          <a:ext cx="1543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31</xdr:row>
      <xdr:rowOff>66675</xdr:rowOff>
    </xdr:from>
    <xdr:to>
      <xdr:col>14</xdr:col>
      <xdr:colOff>142875</xdr:colOff>
      <xdr:row>35</xdr:row>
      <xdr:rowOff>104775</xdr:rowOff>
    </xdr:to>
    <xdr:pic>
      <xdr:nvPicPr>
        <xdr:cNvPr id="12" name="Рисунок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0" y="558165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152400</xdr:rowOff>
    </xdr:from>
    <xdr:to>
      <xdr:col>4</xdr:col>
      <xdr:colOff>838200</xdr:colOff>
      <xdr:row>20</xdr:row>
      <xdr:rowOff>114300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9800" y="3190875"/>
          <a:ext cx="1590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16</xdr:row>
      <xdr:rowOff>66675</xdr:rowOff>
    </xdr:from>
    <xdr:to>
      <xdr:col>13</xdr:col>
      <xdr:colOff>438150</xdr:colOff>
      <xdr:row>20</xdr:row>
      <xdr:rowOff>123825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01075" y="310515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30</xdr:row>
      <xdr:rowOff>190500</xdr:rowOff>
    </xdr:from>
    <xdr:to>
      <xdr:col>5</xdr:col>
      <xdr:colOff>28575</xdr:colOff>
      <xdr:row>35</xdr:row>
      <xdr:rowOff>85725</xdr:rowOff>
    </xdr:to>
    <xdr:pic>
      <xdr:nvPicPr>
        <xdr:cNvPr id="15" name="Рисунок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533650" y="5514975"/>
          <a:ext cx="1400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0</xdr:rowOff>
    </xdr:from>
    <xdr:to>
      <xdr:col>5</xdr:col>
      <xdr:colOff>104775</xdr:colOff>
      <xdr:row>13</xdr:row>
      <xdr:rowOff>95250</xdr:rowOff>
    </xdr:to>
    <xdr:pic>
      <xdr:nvPicPr>
        <xdr:cNvPr id="1" name="Рисунок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95450"/>
          <a:ext cx="43243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6</xdr:row>
      <xdr:rowOff>0</xdr:rowOff>
    </xdr:from>
    <xdr:to>
      <xdr:col>10</xdr:col>
      <xdr:colOff>19050</xdr:colOff>
      <xdr:row>15</xdr:row>
      <xdr:rowOff>95250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466850"/>
          <a:ext cx="401002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12</xdr:col>
      <xdr:colOff>742950</xdr:colOff>
      <xdr:row>29</xdr:row>
      <xdr:rowOff>19050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67225"/>
          <a:ext cx="110299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33</xdr:row>
      <xdr:rowOff>19050</xdr:rowOff>
    </xdr:from>
    <xdr:to>
      <xdr:col>5</xdr:col>
      <xdr:colOff>238125</xdr:colOff>
      <xdr:row>33</xdr:row>
      <xdr:rowOff>2371725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7839075"/>
          <a:ext cx="44862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32</xdr:row>
      <xdr:rowOff>0</xdr:rowOff>
    </xdr:from>
    <xdr:to>
      <xdr:col>10</xdr:col>
      <xdr:colOff>438150</xdr:colOff>
      <xdr:row>33</xdr:row>
      <xdr:rowOff>2447925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86350" y="7591425"/>
          <a:ext cx="392430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13</xdr:col>
      <xdr:colOff>219075</xdr:colOff>
      <xdr:row>47</xdr:row>
      <xdr:rowOff>123825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553700"/>
          <a:ext cx="113633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52</xdr:row>
      <xdr:rowOff>19050</xdr:rowOff>
    </xdr:from>
    <xdr:to>
      <xdr:col>5</xdr:col>
      <xdr:colOff>57150</xdr:colOff>
      <xdr:row>63</xdr:row>
      <xdr:rowOff>95250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14135100"/>
          <a:ext cx="42957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52</xdr:row>
      <xdr:rowOff>9525</xdr:rowOff>
    </xdr:from>
    <xdr:to>
      <xdr:col>9</xdr:col>
      <xdr:colOff>619125</xdr:colOff>
      <xdr:row>64</xdr:row>
      <xdr:rowOff>171450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3900" y="14125575"/>
          <a:ext cx="38004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12</xdr:col>
      <xdr:colOff>161925</xdr:colOff>
      <xdr:row>78</xdr:row>
      <xdr:rowOff>57150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792575"/>
          <a:ext cx="10448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view="pageLayout" zoomScaleSheetLayoutView="115" workbookViewId="0" topLeftCell="A1">
      <selection activeCell="B1" sqref="B1"/>
    </sheetView>
  </sheetViews>
  <sheetFormatPr defaultColWidth="8.796875" defaultRowHeight="15"/>
  <cols>
    <col min="1" max="1" width="8" style="0" customWidth="1"/>
    <col min="2" max="3" width="7.59765625" style="0" customWidth="1"/>
    <col min="4" max="4" width="7.8984375" style="0" customWidth="1"/>
    <col min="5" max="5" width="9.8984375" style="0" customWidth="1"/>
    <col min="6" max="6" width="6" style="47" customWidth="1"/>
    <col min="7" max="7" width="6.5" style="69" customWidth="1"/>
    <col min="8" max="8" width="3.09765625" style="0" customWidth="1"/>
    <col min="9" max="9" width="7.8984375" style="0" customWidth="1"/>
    <col min="10" max="10" width="8.19921875" style="0" customWidth="1"/>
    <col min="11" max="11" width="7.3984375" style="0" customWidth="1"/>
    <col min="12" max="12" width="8" style="0" customWidth="1"/>
    <col min="13" max="13" width="11.19921875" style="0" customWidth="1"/>
    <col min="14" max="14" width="6" style="51" customWidth="1"/>
    <col min="15" max="15" width="6.3984375" style="74" customWidth="1"/>
  </cols>
  <sheetData>
    <row r="1" spans="1:15" s="3" customFormat="1" ht="15">
      <c r="A1" s="3" t="s">
        <v>3</v>
      </c>
      <c r="F1" s="36"/>
      <c r="G1" s="59"/>
      <c r="I1" s="5"/>
      <c r="J1" s="5"/>
      <c r="K1" s="5"/>
      <c r="L1" s="5"/>
      <c r="M1" s="5"/>
      <c r="N1" s="48"/>
      <c r="O1" s="70"/>
    </row>
    <row r="2" spans="6:15" s="3" customFormat="1" ht="15">
      <c r="F2" s="36"/>
      <c r="G2" s="59"/>
      <c r="I2" s="5"/>
      <c r="J2" s="5"/>
      <c r="K2" s="5"/>
      <c r="L2" s="5"/>
      <c r="M2" s="5"/>
      <c r="N2" s="48"/>
      <c r="O2" s="70"/>
    </row>
    <row r="3" spans="6:15" s="3" customFormat="1" ht="15">
      <c r="F3" s="36"/>
      <c r="G3" s="59"/>
      <c r="I3" s="5"/>
      <c r="J3" s="5"/>
      <c r="K3" s="5"/>
      <c r="L3" s="5"/>
      <c r="M3" s="5"/>
      <c r="N3" s="48"/>
      <c r="O3" s="70"/>
    </row>
    <row r="4" spans="6:15" s="3" customFormat="1" ht="15">
      <c r="F4" s="36"/>
      <c r="G4" s="59"/>
      <c r="I4" s="5"/>
      <c r="J4" s="5"/>
      <c r="K4" s="5"/>
      <c r="L4" s="5"/>
      <c r="M4" s="5"/>
      <c r="N4" s="48"/>
      <c r="O4" s="70"/>
    </row>
    <row r="5" spans="6:15" s="3" customFormat="1" ht="15">
      <c r="F5" s="36"/>
      <c r="G5" s="59"/>
      <c r="I5" s="5"/>
      <c r="J5" s="5"/>
      <c r="K5" s="5"/>
      <c r="L5" s="5"/>
      <c r="M5" s="5"/>
      <c r="N5" s="48"/>
      <c r="O5" s="70"/>
    </row>
    <row r="6" spans="6:15" s="3" customFormat="1" ht="15">
      <c r="F6" s="36"/>
      <c r="G6" s="59"/>
      <c r="I6" s="5"/>
      <c r="J6" s="5"/>
      <c r="K6" s="5"/>
      <c r="L6" s="5"/>
      <c r="M6" s="5"/>
      <c r="N6" s="48"/>
      <c r="O6" s="70"/>
    </row>
    <row r="7" spans="6:15" s="3" customFormat="1" ht="15">
      <c r="F7" s="36"/>
      <c r="G7" s="59"/>
      <c r="I7" s="5"/>
      <c r="J7" s="5"/>
      <c r="K7" s="5"/>
      <c r="L7" s="5"/>
      <c r="M7" s="5"/>
      <c r="N7" s="48"/>
      <c r="O7" s="70"/>
    </row>
    <row r="8" spans="6:15" s="3" customFormat="1" ht="15">
      <c r="F8" s="36"/>
      <c r="G8" s="59"/>
      <c r="I8" s="5"/>
      <c r="J8" s="5"/>
      <c r="K8" s="5"/>
      <c r="L8" s="5"/>
      <c r="M8" s="5"/>
      <c r="N8" s="48"/>
      <c r="O8" s="70"/>
    </row>
    <row r="9" spans="6:15" s="3" customFormat="1" ht="15">
      <c r="F9" s="36"/>
      <c r="G9" s="59"/>
      <c r="I9" s="5"/>
      <c r="J9" s="5"/>
      <c r="K9" s="5"/>
      <c r="L9" s="5"/>
      <c r="M9" s="5"/>
      <c r="N9" s="48"/>
      <c r="O9" s="70"/>
    </row>
    <row r="10" spans="6:15" s="3" customFormat="1" ht="15">
      <c r="F10" s="36"/>
      <c r="G10" s="59"/>
      <c r="I10" s="5"/>
      <c r="J10" s="5"/>
      <c r="K10" s="5"/>
      <c r="L10" s="5"/>
      <c r="M10" s="5"/>
      <c r="N10" s="48"/>
      <c r="O10" s="70"/>
    </row>
    <row r="11" spans="6:15" s="3" customFormat="1" ht="15">
      <c r="F11" s="36"/>
      <c r="G11" s="59"/>
      <c r="I11" s="5"/>
      <c r="J11" s="5"/>
      <c r="K11" s="5"/>
      <c r="L11" s="5"/>
      <c r="M11" s="5"/>
      <c r="N11" s="48"/>
      <c r="O11" s="71"/>
    </row>
    <row r="12" spans="1:15" s="3" customFormat="1" ht="15">
      <c r="A12" s="29"/>
      <c r="B12" s="29"/>
      <c r="C12" s="29"/>
      <c r="D12" s="29"/>
      <c r="E12" s="29"/>
      <c r="F12" s="37"/>
      <c r="G12" s="60"/>
      <c r="H12" s="29"/>
      <c r="I12" s="29"/>
      <c r="J12" s="29"/>
      <c r="K12" s="29"/>
      <c r="L12" s="29"/>
      <c r="M12" s="29"/>
      <c r="N12" s="37"/>
      <c r="O12" s="72"/>
    </row>
    <row r="13" spans="1:15" s="1" customFormat="1" ht="18">
      <c r="A13" s="4"/>
      <c r="B13" s="4"/>
      <c r="C13" s="4"/>
      <c r="D13" s="4"/>
      <c r="E13" s="4"/>
      <c r="F13" s="38"/>
      <c r="G13" s="61"/>
      <c r="H13" s="4"/>
      <c r="I13" s="4"/>
      <c r="J13" s="4"/>
      <c r="K13" s="4"/>
      <c r="L13" s="4"/>
      <c r="M13" s="4"/>
      <c r="N13" s="38"/>
      <c r="O13" s="61"/>
    </row>
    <row r="14" spans="1:15" s="1" customFormat="1" ht="18">
      <c r="A14" s="4"/>
      <c r="B14" s="4"/>
      <c r="C14" s="4"/>
      <c r="D14" s="4"/>
      <c r="E14" s="4"/>
      <c r="F14" s="38"/>
      <c r="G14" s="61"/>
      <c r="H14" s="4"/>
      <c r="I14" s="4"/>
      <c r="J14" s="4"/>
      <c r="K14" s="4"/>
      <c r="L14" s="4"/>
      <c r="M14" s="4"/>
      <c r="N14" s="38"/>
      <c r="O14" s="61"/>
    </row>
    <row r="15" spans="1:15" s="1" customFormat="1" ht="18">
      <c r="A15" s="120" t="s">
        <v>253</v>
      </c>
      <c r="B15" s="4"/>
      <c r="C15" s="4"/>
      <c r="D15" s="4"/>
      <c r="E15" s="4"/>
      <c r="F15" s="38"/>
      <c r="G15" s="61"/>
      <c r="H15" s="4"/>
      <c r="I15" s="120" t="s">
        <v>254</v>
      </c>
      <c r="J15" s="4"/>
      <c r="K15" s="4"/>
      <c r="L15" s="4"/>
      <c r="M15" s="4"/>
      <c r="N15" s="38"/>
      <c r="O15" s="61"/>
    </row>
    <row r="16" spans="1:15" s="1" customFormat="1" ht="15.75" customHeight="1">
      <c r="A16" s="121" t="s">
        <v>246</v>
      </c>
      <c r="B16" s="4"/>
      <c r="C16" s="4"/>
      <c r="D16" s="4"/>
      <c r="E16" s="4"/>
      <c r="F16" s="38"/>
      <c r="G16" s="61"/>
      <c r="H16" s="4"/>
      <c r="I16" s="121" t="s">
        <v>255</v>
      </c>
      <c r="J16" s="4"/>
      <c r="K16" s="4"/>
      <c r="L16" s="4"/>
      <c r="M16" s="4"/>
      <c r="N16" s="38"/>
      <c r="O16" s="61"/>
    </row>
    <row r="17" spans="1:15" s="1" customFormat="1" ht="18">
      <c r="A17" s="4"/>
      <c r="B17" s="4"/>
      <c r="C17" s="4"/>
      <c r="D17" s="4"/>
      <c r="E17" s="4"/>
      <c r="F17" s="38"/>
      <c r="G17" s="61"/>
      <c r="H17" s="4"/>
      <c r="I17" s="4"/>
      <c r="J17" s="4"/>
      <c r="K17" s="4"/>
      <c r="L17" s="4"/>
      <c r="M17" s="4"/>
      <c r="N17" s="38"/>
      <c r="O17" s="61"/>
    </row>
    <row r="18" spans="1:15" s="1" customFormat="1" ht="18">
      <c r="A18" s="4"/>
      <c r="B18" s="4"/>
      <c r="C18" s="4"/>
      <c r="D18" s="4"/>
      <c r="E18" s="4"/>
      <c r="F18" s="38"/>
      <c r="G18" s="61"/>
      <c r="H18" s="4"/>
      <c r="I18" s="4"/>
      <c r="J18" s="4"/>
      <c r="K18" s="4"/>
      <c r="L18" s="4"/>
      <c r="M18" s="4"/>
      <c r="N18" s="38"/>
      <c r="O18" s="61"/>
    </row>
    <row r="19" spans="1:15" s="1" customFormat="1" ht="38.25">
      <c r="A19" s="157" t="s">
        <v>21</v>
      </c>
      <c r="B19" s="158"/>
      <c r="C19" s="19" t="s">
        <v>22</v>
      </c>
      <c r="D19" s="32" t="s">
        <v>27</v>
      </c>
      <c r="E19" s="20" t="s">
        <v>26</v>
      </c>
      <c r="F19" s="56" t="s">
        <v>193</v>
      </c>
      <c r="G19" s="65" t="s">
        <v>194</v>
      </c>
      <c r="H19" s="4"/>
      <c r="I19" s="157" t="s">
        <v>21</v>
      </c>
      <c r="J19" s="158"/>
      <c r="K19" s="19" t="s">
        <v>22</v>
      </c>
      <c r="L19" s="32" t="s">
        <v>27</v>
      </c>
      <c r="M19" s="20" t="s">
        <v>26</v>
      </c>
      <c r="N19" s="56" t="s">
        <v>193</v>
      </c>
      <c r="O19" s="65" t="s">
        <v>194</v>
      </c>
    </row>
    <row r="20" spans="1:15" s="123" customFormat="1" ht="15" customHeight="1">
      <c r="A20" s="155" t="s">
        <v>247</v>
      </c>
      <c r="B20" s="156"/>
      <c r="C20" s="18" t="s">
        <v>251</v>
      </c>
      <c r="D20" s="18">
        <v>24</v>
      </c>
      <c r="E20" s="17">
        <v>10</v>
      </c>
      <c r="F20" s="127">
        <f>VLOOKUP(A20,Prices!A:D,3,FALSE)</f>
        <v>193.95</v>
      </c>
      <c r="G20" s="94">
        <f>VLOOKUP(A20,Prices!A:D,4,FALSE)</f>
        <v>4.31</v>
      </c>
      <c r="H20" s="4"/>
      <c r="I20" s="155" t="s">
        <v>264</v>
      </c>
      <c r="J20" s="156"/>
      <c r="K20" s="18" t="s">
        <v>252</v>
      </c>
      <c r="L20" s="18">
        <v>48</v>
      </c>
      <c r="M20" s="17">
        <v>10</v>
      </c>
      <c r="N20" s="127">
        <f>VLOOKUP(I20,Prices!A:D,3,FALSE)</f>
        <v>174.15</v>
      </c>
      <c r="O20" s="94">
        <f>VLOOKUP(I20,Prices!A:D,4,FALSE)</f>
        <v>3.87</v>
      </c>
    </row>
    <row r="21" spans="1:15" s="123" customFormat="1" ht="15" customHeight="1">
      <c r="A21" s="155" t="s">
        <v>248</v>
      </c>
      <c r="B21" s="156"/>
      <c r="C21" s="18" t="s">
        <v>250</v>
      </c>
      <c r="D21" s="91">
        <v>24</v>
      </c>
      <c r="E21" s="92">
        <v>10</v>
      </c>
      <c r="F21" s="127">
        <f>VLOOKUP(A21,Prices!A:D,3,FALSE)</f>
        <v>193.95</v>
      </c>
      <c r="G21" s="94">
        <f>VLOOKUP(A21,Prices!A:D,4,FALSE)</f>
        <v>4.31</v>
      </c>
      <c r="H21" s="4"/>
      <c r="I21" s="155" t="s">
        <v>265</v>
      </c>
      <c r="J21" s="156"/>
      <c r="K21" s="18" t="s">
        <v>251</v>
      </c>
      <c r="L21" s="91">
        <v>48</v>
      </c>
      <c r="M21" s="92">
        <v>10</v>
      </c>
      <c r="N21" s="127">
        <f>VLOOKUP(I21,Prices!A:D,3,FALSE)</f>
        <v>174.15</v>
      </c>
      <c r="O21" s="94">
        <f>VLOOKUP(I21,Prices!A:D,4,FALSE)</f>
        <v>3.87</v>
      </c>
    </row>
    <row r="22" spans="1:15" s="1" customFormat="1" ht="12" customHeight="1">
      <c r="A22" s="4"/>
      <c r="B22" s="4"/>
      <c r="C22" s="4"/>
      <c r="D22" s="4"/>
      <c r="E22" s="4"/>
      <c r="F22" s="38"/>
      <c r="G22" s="61"/>
      <c r="H22" s="4"/>
      <c r="I22" s="4"/>
      <c r="J22" s="4"/>
      <c r="K22" s="4"/>
      <c r="L22" s="4"/>
      <c r="M22" s="4"/>
      <c r="N22" s="38"/>
      <c r="O22" s="61"/>
    </row>
    <row r="23" spans="1:15" s="1" customFormat="1" ht="12.75">
      <c r="A23" s="9"/>
      <c r="B23" s="9"/>
      <c r="C23" s="2"/>
      <c r="D23" s="2"/>
      <c r="E23" s="6"/>
      <c r="F23" s="43"/>
      <c r="G23" s="28"/>
      <c r="H23" s="30"/>
      <c r="I23" s="9"/>
      <c r="J23" s="9"/>
      <c r="K23" s="2"/>
      <c r="L23" s="2"/>
      <c r="M23" s="6"/>
      <c r="N23" s="43"/>
      <c r="O23" s="27"/>
    </row>
    <row r="24" spans="1:15" s="1" customFormat="1" ht="12.75">
      <c r="A24" s="35" t="s">
        <v>74</v>
      </c>
      <c r="B24" s="86"/>
      <c r="C24" s="2"/>
      <c r="D24" s="2"/>
      <c r="E24" s="6"/>
      <c r="F24" s="43"/>
      <c r="G24" s="28"/>
      <c r="H24" s="30"/>
      <c r="I24" s="35" t="s">
        <v>76</v>
      </c>
      <c r="J24" s="86"/>
      <c r="K24" s="2"/>
      <c r="L24" s="2"/>
      <c r="M24" s="6"/>
      <c r="N24" s="43"/>
      <c r="O24" s="27"/>
    </row>
    <row r="25" spans="1:15" s="1" customFormat="1" ht="12.75">
      <c r="A25" s="35" t="s">
        <v>75</v>
      </c>
      <c r="B25" s="86"/>
      <c r="C25" s="2"/>
      <c r="D25" s="2"/>
      <c r="E25" s="6"/>
      <c r="F25" s="43"/>
      <c r="G25" s="28"/>
      <c r="H25" s="30"/>
      <c r="I25" s="35" t="s">
        <v>77</v>
      </c>
      <c r="J25" s="86"/>
      <c r="K25" s="2"/>
      <c r="L25" s="2"/>
      <c r="M25" s="6"/>
      <c r="N25" s="43"/>
      <c r="O25" s="27"/>
    </row>
    <row r="26" spans="1:15" s="1" customFormat="1" ht="12.75">
      <c r="A26" s="35" t="s">
        <v>53</v>
      </c>
      <c r="B26" s="86"/>
      <c r="C26" s="2"/>
      <c r="D26" s="2"/>
      <c r="E26" s="6"/>
      <c r="F26" s="43"/>
      <c r="G26" s="28"/>
      <c r="H26" s="30"/>
      <c r="I26" s="35" t="s">
        <v>54</v>
      </c>
      <c r="J26" s="86"/>
      <c r="K26" s="2"/>
      <c r="L26" s="2"/>
      <c r="M26" s="6"/>
      <c r="N26" s="43"/>
      <c r="O26" s="27"/>
    </row>
    <row r="27" spans="1:15" s="1" customFormat="1" ht="12.75">
      <c r="A27" s="34"/>
      <c r="B27" s="9"/>
      <c r="C27" s="2"/>
      <c r="D27" s="2"/>
      <c r="E27" s="6"/>
      <c r="F27" s="43"/>
      <c r="G27" s="28"/>
      <c r="H27" s="30"/>
      <c r="I27" s="34"/>
      <c r="J27" s="9"/>
      <c r="K27" s="2"/>
      <c r="L27" s="2"/>
      <c r="M27" s="6"/>
      <c r="N27" s="43"/>
      <c r="O27" s="27"/>
    </row>
    <row r="28" spans="1:15" s="1" customFormat="1" ht="12.75">
      <c r="A28" s="34"/>
      <c r="B28" s="9"/>
      <c r="C28" s="2"/>
      <c r="D28" s="2"/>
      <c r="E28" s="6"/>
      <c r="F28" s="43"/>
      <c r="G28" s="28"/>
      <c r="H28" s="30"/>
      <c r="I28" s="34"/>
      <c r="J28" s="9"/>
      <c r="K28" s="2"/>
      <c r="L28" s="2"/>
      <c r="M28" s="6"/>
      <c r="N28" s="43"/>
      <c r="O28" s="27"/>
    </row>
    <row r="29" spans="1:15" s="1" customFormat="1" ht="12.75">
      <c r="A29" s="34"/>
      <c r="B29" s="9"/>
      <c r="C29" s="2"/>
      <c r="D29" s="2"/>
      <c r="E29" s="6"/>
      <c r="F29" s="43"/>
      <c r="G29" s="28"/>
      <c r="H29" s="30"/>
      <c r="I29" s="34"/>
      <c r="J29" s="9"/>
      <c r="K29" s="2"/>
      <c r="L29" s="2"/>
      <c r="M29" s="6"/>
      <c r="N29" s="43"/>
      <c r="O29" s="27"/>
    </row>
    <row r="30" spans="1:15" s="1" customFormat="1" ht="12.75">
      <c r="A30" s="34"/>
      <c r="B30" s="9"/>
      <c r="C30" s="2"/>
      <c r="D30" s="2"/>
      <c r="E30" s="6"/>
      <c r="F30" s="43"/>
      <c r="G30" s="28"/>
      <c r="H30" s="30"/>
      <c r="I30" s="34"/>
      <c r="J30" s="9"/>
      <c r="K30" s="2"/>
      <c r="L30" s="2"/>
      <c r="M30" s="6"/>
      <c r="N30" s="43"/>
      <c r="O30" s="27"/>
    </row>
    <row r="31" spans="1:15" s="1" customFormat="1" ht="12.75">
      <c r="A31" s="34"/>
      <c r="B31" s="9"/>
      <c r="C31" s="2"/>
      <c r="D31" s="2"/>
      <c r="E31" s="6"/>
      <c r="F31" s="43"/>
      <c r="G31" s="28"/>
      <c r="H31" s="30"/>
      <c r="I31" s="34"/>
      <c r="J31" s="9"/>
      <c r="K31" s="2"/>
      <c r="L31" s="2"/>
      <c r="M31" s="6"/>
      <c r="N31" s="43"/>
      <c r="O31" s="27"/>
    </row>
    <row r="32" spans="1:15" s="1" customFormat="1" ht="12.75">
      <c r="A32" s="34"/>
      <c r="B32" s="9"/>
      <c r="C32" s="2"/>
      <c r="D32" s="2"/>
      <c r="E32" s="6"/>
      <c r="F32" s="43"/>
      <c r="G32" s="28"/>
      <c r="H32" s="30"/>
      <c r="I32" s="34"/>
      <c r="J32" s="9"/>
      <c r="K32" s="2"/>
      <c r="L32" s="2"/>
      <c r="M32" s="6"/>
      <c r="N32" s="43"/>
      <c r="O32" s="27"/>
    </row>
    <row r="33" spans="1:15" s="1" customFormat="1" ht="38.25">
      <c r="A33" s="157" t="s">
        <v>21</v>
      </c>
      <c r="B33" s="158"/>
      <c r="C33" s="19" t="s">
        <v>22</v>
      </c>
      <c r="D33" s="32" t="s">
        <v>27</v>
      </c>
      <c r="E33" s="20" t="s">
        <v>26</v>
      </c>
      <c r="F33" s="56" t="s">
        <v>193</v>
      </c>
      <c r="G33" s="65" t="s">
        <v>194</v>
      </c>
      <c r="H33" s="30"/>
      <c r="I33" s="157" t="s">
        <v>21</v>
      </c>
      <c r="J33" s="158"/>
      <c r="K33" s="19" t="s">
        <v>22</v>
      </c>
      <c r="L33" s="32" t="s">
        <v>27</v>
      </c>
      <c r="M33" s="20" t="s">
        <v>26</v>
      </c>
      <c r="N33" s="56" t="s">
        <v>193</v>
      </c>
      <c r="O33" s="65" t="s">
        <v>194</v>
      </c>
    </row>
    <row r="34" spans="1:15" s="1" customFormat="1" ht="12.75">
      <c r="A34" s="155" t="s">
        <v>164</v>
      </c>
      <c r="B34" s="156"/>
      <c r="C34" s="18" t="s">
        <v>0</v>
      </c>
      <c r="D34" s="18">
        <v>36</v>
      </c>
      <c r="E34" s="92">
        <v>50</v>
      </c>
      <c r="F34" s="55">
        <f>Prices!C37</f>
        <v>139.5</v>
      </c>
      <c r="G34" s="66">
        <f>Prices!D37</f>
        <v>3.1</v>
      </c>
      <c r="H34" s="30"/>
      <c r="I34" s="155" t="s">
        <v>170</v>
      </c>
      <c r="J34" s="156"/>
      <c r="K34" s="18" t="s">
        <v>0</v>
      </c>
      <c r="L34" s="18">
        <v>36</v>
      </c>
      <c r="M34" s="92">
        <v>50</v>
      </c>
      <c r="N34" s="55">
        <f>Prices!C53</f>
        <v>152.1</v>
      </c>
      <c r="O34" s="66">
        <f>Prices!D53</f>
        <v>3.38</v>
      </c>
    </row>
    <row r="35" spans="1:15" s="97" customFormat="1" ht="12.75">
      <c r="A35" s="153" t="s">
        <v>165</v>
      </c>
      <c r="B35" s="154"/>
      <c r="C35" s="91" t="s">
        <v>1</v>
      </c>
      <c r="D35" s="91">
        <v>24</v>
      </c>
      <c r="E35" s="92">
        <v>40</v>
      </c>
      <c r="F35" s="93">
        <f>Prices!C38</f>
        <v>191.25</v>
      </c>
      <c r="G35" s="94">
        <f>Prices!D38</f>
        <v>4.25</v>
      </c>
      <c r="H35" s="98"/>
      <c r="I35" s="153" t="s">
        <v>175</v>
      </c>
      <c r="J35" s="154"/>
      <c r="K35" s="91" t="s">
        <v>1</v>
      </c>
      <c r="L35" s="91">
        <v>24</v>
      </c>
      <c r="M35" s="92">
        <v>40</v>
      </c>
      <c r="N35" s="93">
        <f>Prices!C54</f>
        <v>229.04999999999998</v>
      </c>
      <c r="O35" s="94">
        <f>Prices!D54</f>
        <v>5.09</v>
      </c>
    </row>
    <row r="36" spans="1:15" s="1" customFormat="1" ht="12.75">
      <c r="A36" s="155" t="s">
        <v>166</v>
      </c>
      <c r="B36" s="156"/>
      <c r="C36" s="18" t="s">
        <v>2</v>
      </c>
      <c r="D36" s="18">
        <v>12</v>
      </c>
      <c r="E36" s="17">
        <v>25</v>
      </c>
      <c r="F36" s="55">
        <f>Prices!C39</f>
        <v>326.25</v>
      </c>
      <c r="G36" s="66">
        <f>Prices!D39</f>
        <v>7.25</v>
      </c>
      <c r="H36" s="30"/>
      <c r="I36" s="155" t="s">
        <v>171</v>
      </c>
      <c r="J36" s="156"/>
      <c r="K36" s="18" t="s">
        <v>2</v>
      </c>
      <c r="L36" s="18">
        <v>12</v>
      </c>
      <c r="M36" s="17">
        <v>20</v>
      </c>
      <c r="N36" s="55">
        <f>Prices!C55</f>
        <v>368.99999999999994</v>
      </c>
      <c r="O36" s="66">
        <f>Prices!D55</f>
        <v>8.2</v>
      </c>
    </row>
    <row r="37" spans="1:15" s="97" customFormat="1" ht="12.75">
      <c r="A37" s="153" t="s">
        <v>167</v>
      </c>
      <c r="B37" s="154"/>
      <c r="C37" s="91" t="s">
        <v>24</v>
      </c>
      <c r="D37" s="91">
        <v>8</v>
      </c>
      <c r="E37" s="92">
        <v>25</v>
      </c>
      <c r="F37" s="93">
        <f>Prices!C40</f>
        <v>500.85</v>
      </c>
      <c r="G37" s="94">
        <f>Prices!D40</f>
        <v>11.13</v>
      </c>
      <c r="H37" s="98"/>
      <c r="I37" s="153" t="s">
        <v>186</v>
      </c>
      <c r="J37" s="154"/>
      <c r="K37" s="91" t="s">
        <v>24</v>
      </c>
      <c r="L37" s="91">
        <v>8</v>
      </c>
      <c r="M37" s="92">
        <v>20</v>
      </c>
      <c r="N37" s="93">
        <f>Prices!C56</f>
        <v>589.9499999999999</v>
      </c>
      <c r="O37" s="94">
        <f>Prices!D56</f>
        <v>13.11</v>
      </c>
    </row>
    <row r="38" spans="1:15" s="1" customFormat="1" ht="12.75">
      <c r="A38" s="155" t="s">
        <v>168</v>
      </c>
      <c r="B38" s="156"/>
      <c r="C38" s="18" t="s">
        <v>25</v>
      </c>
      <c r="D38" s="18">
        <v>4</v>
      </c>
      <c r="E38" s="17">
        <v>25</v>
      </c>
      <c r="F38" s="55">
        <f>Prices!C41</f>
        <v>785.7</v>
      </c>
      <c r="G38" s="66">
        <f>Prices!D41</f>
        <v>17.46</v>
      </c>
      <c r="H38" s="30"/>
      <c r="I38" s="9"/>
      <c r="J38" s="9"/>
      <c r="K38" s="2"/>
      <c r="L38" s="2"/>
      <c r="M38" s="6"/>
      <c r="N38" s="43"/>
      <c r="O38" s="27"/>
    </row>
    <row r="39" spans="1:15" s="97" customFormat="1" ht="12.75">
      <c r="A39" s="153" t="s">
        <v>169</v>
      </c>
      <c r="B39" s="154"/>
      <c r="C39" s="91" t="s">
        <v>4</v>
      </c>
      <c r="D39" s="91">
        <v>4</v>
      </c>
      <c r="E39" s="92">
        <v>16</v>
      </c>
      <c r="F39" s="93">
        <f>Prices!C42</f>
        <v>1136.25</v>
      </c>
      <c r="G39" s="94">
        <f>Prices!D42</f>
        <v>25.25</v>
      </c>
      <c r="H39" s="98"/>
      <c r="I39" s="21"/>
      <c r="J39" s="21"/>
      <c r="K39" s="22"/>
      <c r="L39" s="22"/>
      <c r="M39" s="23"/>
      <c r="N39" s="88"/>
      <c r="O39" s="31"/>
    </row>
    <row r="40" spans="1:15" s="1" customFormat="1" ht="12.75">
      <c r="A40" s="9"/>
      <c r="B40" s="9"/>
      <c r="C40" s="2"/>
      <c r="D40" s="2"/>
      <c r="E40" s="6"/>
      <c r="F40" s="43"/>
      <c r="G40" s="28"/>
      <c r="H40" s="30"/>
      <c r="I40" s="9"/>
      <c r="J40" s="9"/>
      <c r="K40" s="2"/>
      <c r="L40" s="2"/>
      <c r="M40" s="6"/>
      <c r="N40" s="43"/>
      <c r="O40" s="27"/>
    </row>
    <row r="41" spans="1:15" s="1" customFormat="1" ht="12.75">
      <c r="A41" s="9"/>
      <c r="B41" s="9"/>
      <c r="C41" s="2"/>
      <c r="D41" s="2"/>
      <c r="E41" s="6"/>
      <c r="F41" s="43"/>
      <c r="G41" s="28"/>
      <c r="H41" s="30"/>
      <c r="I41" s="9"/>
      <c r="J41" s="9"/>
      <c r="K41" s="2"/>
      <c r="L41" s="2"/>
      <c r="M41" s="6"/>
      <c r="N41" s="43"/>
      <c r="O41" s="27"/>
    </row>
    <row r="42" spans="1:15" s="1" customFormat="1" ht="12.75">
      <c r="A42" s="35" t="s">
        <v>74</v>
      </c>
      <c r="B42" s="86"/>
      <c r="C42" s="2"/>
      <c r="D42" s="2"/>
      <c r="E42" s="6"/>
      <c r="F42" s="43"/>
      <c r="G42" s="28"/>
      <c r="H42" s="30"/>
      <c r="I42" s="35" t="s">
        <v>76</v>
      </c>
      <c r="J42" s="86"/>
      <c r="K42" s="2"/>
      <c r="L42" s="2"/>
      <c r="M42" s="6"/>
      <c r="N42" s="43"/>
      <c r="O42" s="27"/>
    </row>
    <row r="43" spans="1:15" s="1" customFormat="1" ht="12.75">
      <c r="A43" s="35" t="s">
        <v>37</v>
      </c>
      <c r="B43" s="86"/>
      <c r="C43" s="2"/>
      <c r="D43" s="2"/>
      <c r="E43" s="6"/>
      <c r="F43" s="43"/>
      <c r="G43" s="28"/>
      <c r="H43" s="30"/>
      <c r="I43" s="35" t="s">
        <v>37</v>
      </c>
      <c r="J43" s="86"/>
      <c r="K43" s="2"/>
      <c r="L43" s="2"/>
      <c r="M43" s="6"/>
      <c r="N43" s="43"/>
      <c r="O43" s="27"/>
    </row>
    <row r="44" spans="1:15" s="1" customFormat="1" ht="12.75">
      <c r="A44" s="35" t="s">
        <v>78</v>
      </c>
      <c r="B44" s="86"/>
      <c r="C44" s="2"/>
      <c r="D44" s="2"/>
      <c r="E44" s="6"/>
      <c r="F44" s="43"/>
      <c r="G44" s="28"/>
      <c r="H44" s="30"/>
      <c r="I44" s="35" t="s">
        <v>95</v>
      </c>
      <c r="J44" s="86"/>
      <c r="K44" s="2"/>
      <c r="L44" s="2"/>
      <c r="M44" s="6"/>
      <c r="N44" s="43"/>
      <c r="O44" s="27"/>
    </row>
    <row r="45" spans="1:15" s="1" customFormat="1" ht="12.75">
      <c r="A45" s="34"/>
      <c r="B45" s="9"/>
      <c r="C45" s="2"/>
      <c r="D45" s="2"/>
      <c r="E45" s="6"/>
      <c r="F45" s="43"/>
      <c r="G45" s="28"/>
      <c r="H45" s="30"/>
      <c r="I45" s="35" t="s">
        <v>96</v>
      </c>
      <c r="J45" s="86"/>
      <c r="K45" s="2"/>
      <c r="L45" s="2"/>
      <c r="M45" s="6"/>
      <c r="N45" s="43"/>
      <c r="O45" s="27"/>
    </row>
    <row r="46" spans="1:15" s="1" customFormat="1" ht="12.75">
      <c r="A46" s="34"/>
      <c r="B46" s="9"/>
      <c r="C46" s="2"/>
      <c r="D46" s="2"/>
      <c r="E46" s="6"/>
      <c r="F46" s="43"/>
      <c r="G46" s="28"/>
      <c r="H46" s="30"/>
      <c r="I46" s="34"/>
      <c r="J46" s="9"/>
      <c r="K46" s="2"/>
      <c r="L46" s="2"/>
      <c r="M46" s="6"/>
      <c r="N46" s="43"/>
      <c r="O46" s="27"/>
    </row>
    <row r="47" spans="1:15" s="1" customFormat="1" ht="12.75">
      <c r="A47" s="34"/>
      <c r="B47" s="9"/>
      <c r="C47" s="2"/>
      <c r="D47" s="2"/>
      <c r="E47" s="6"/>
      <c r="F47" s="43"/>
      <c r="G47" s="28"/>
      <c r="H47" s="30"/>
      <c r="I47" s="34"/>
      <c r="J47" s="9"/>
      <c r="K47" s="2"/>
      <c r="L47" s="2"/>
      <c r="M47" s="6"/>
      <c r="N47" s="43"/>
      <c r="O47" s="27"/>
    </row>
    <row r="48" spans="1:15" s="1" customFormat="1" ht="12.75">
      <c r="A48" s="34"/>
      <c r="B48" s="9"/>
      <c r="C48" s="2"/>
      <c r="D48" s="2"/>
      <c r="E48" s="6"/>
      <c r="F48" s="43"/>
      <c r="G48" s="28"/>
      <c r="H48" s="30"/>
      <c r="I48" s="34"/>
      <c r="J48" s="9"/>
      <c r="K48" s="2"/>
      <c r="L48" s="2"/>
      <c r="M48" s="6"/>
      <c r="N48" s="43"/>
      <c r="O48" s="27"/>
    </row>
    <row r="49" spans="1:15" s="1" customFormat="1" ht="12.75">
      <c r="A49" s="34"/>
      <c r="B49" s="9"/>
      <c r="C49" s="2"/>
      <c r="D49" s="2"/>
      <c r="E49" s="6"/>
      <c r="F49" s="43"/>
      <c r="G49" s="28"/>
      <c r="H49" s="30"/>
      <c r="I49" s="34"/>
      <c r="J49" s="9"/>
      <c r="K49" s="2"/>
      <c r="L49" s="2"/>
      <c r="M49" s="6"/>
      <c r="N49" s="43"/>
      <c r="O49" s="27"/>
    </row>
    <row r="50" spans="1:15" s="1" customFormat="1" ht="12.75">
      <c r="A50" s="34"/>
      <c r="B50" s="9"/>
      <c r="C50" s="2"/>
      <c r="D50" s="2"/>
      <c r="E50" s="6"/>
      <c r="F50" s="43"/>
      <c r="G50" s="28"/>
      <c r="H50" s="30"/>
      <c r="I50" s="34"/>
      <c r="J50" s="9"/>
      <c r="K50" s="2"/>
      <c r="L50" s="2"/>
      <c r="M50" s="6"/>
      <c r="N50" s="43"/>
      <c r="O50" s="27"/>
    </row>
    <row r="51" spans="1:15" s="1" customFormat="1" ht="38.25">
      <c r="A51" s="157" t="s">
        <v>21</v>
      </c>
      <c r="B51" s="158"/>
      <c r="C51" s="19" t="s">
        <v>22</v>
      </c>
      <c r="D51" s="32" t="s">
        <v>27</v>
      </c>
      <c r="E51" s="20" t="s">
        <v>26</v>
      </c>
      <c r="F51" s="56" t="s">
        <v>193</v>
      </c>
      <c r="G51" s="65" t="s">
        <v>194</v>
      </c>
      <c r="H51" s="30"/>
      <c r="I51" s="157" t="s">
        <v>21</v>
      </c>
      <c r="J51" s="158"/>
      <c r="K51" s="19" t="s">
        <v>22</v>
      </c>
      <c r="L51" s="32" t="s">
        <v>27</v>
      </c>
      <c r="M51" s="20" t="s">
        <v>26</v>
      </c>
      <c r="N51" s="56" t="s">
        <v>193</v>
      </c>
      <c r="O51" s="65" t="s">
        <v>194</v>
      </c>
    </row>
    <row r="52" spans="1:15" s="1" customFormat="1" ht="12.75">
      <c r="A52" s="155" t="s">
        <v>176</v>
      </c>
      <c r="B52" s="156"/>
      <c r="C52" s="18" t="s">
        <v>0</v>
      </c>
      <c r="D52" s="18">
        <v>36</v>
      </c>
      <c r="E52" s="92">
        <v>50</v>
      </c>
      <c r="F52" s="55">
        <f>Prices!C43</f>
        <v>149.85</v>
      </c>
      <c r="G52" s="66">
        <f>Prices!D43</f>
        <v>3.33</v>
      </c>
      <c r="H52" s="30"/>
      <c r="I52" s="155" t="s">
        <v>187</v>
      </c>
      <c r="J52" s="156"/>
      <c r="K52" s="18" t="s">
        <v>0</v>
      </c>
      <c r="L52" s="18">
        <v>36</v>
      </c>
      <c r="M52" s="92">
        <v>50</v>
      </c>
      <c r="N52" s="55">
        <f>Prices!C57</f>
        <v>164.25</v>
      </c>
      <c r="O52" s="66">
        <f>Prices!D57</f>
        <v>3.65</v>
      </c>
    </row>
    <row r="53" spans="1:15" s="97" customFormat="1" ht="12.75">
      <c r="A53" s="153" t="s">
        <v>177</v>
      </c>
      <c r="B53" s="154"/>
      <c r="C53" s="91" t="s">
        <v>1</v>
      </c>
      <c r="D53" s="91">
        <v>24</v>
      </c>
      <c r="E53" s="92">
        <v>40</v>
      </c>
      <c r="F53" s="99">
        <f>Prices!C44</f>
        <v>201.60000000000002</v>
      </c>
      <c r="G53" s="100">
        <f>Prices!D44</f>
        <v>4.48</v>
      </c>
      <c r="H53" s="98"/>
      <c r="I53" s="153" t="s">
        <v>188</v>
      </c>
      <c r="J53" s="154"/>
      <c r="K53" s="91" t="s">
        <v>1</v>
      </c>
      <c r="L53" s="91">
        <v>24</v>
      </c>
      <c r="M53" s="92">
        <v>40</v>
      </c>
      <c r="N53" s="99">
        <f>Prices!C58</f>
        <v>250.65</v>
      </c>
      <c r="O53" s="100">
        <f>Prices!D58</f>
        <v>5.57</v>
      </c>
    </row>
    <row r="54" spans="1:15" s="97" customFormat="1" ht="12.75">
      <c r="A54" s="153" t="s">
        <v>178</v>
      </c>
      <c r="B54" s="154"/>
      <c r="C54" s="91" t="s">
        <v>2</v>
      </c>
      <c r="D54" s="91">
        <v>12</v>
      </c>
      <c r="E54" s="92">
        <v>25</v>
      </c>
      <c r="F54" s="99">
        <f>Prices!C45</f>
        <v>344.7</v>
      </c>
      <c r="G54" s="100">
        <f>Prices!D45</f>
        <v>7.66</v>
      </c>
      <c r="H54" s="98"/>
      <c r="I54" s="153" t="s">
        <v>189</v>
      </c>
      <c r="J54" s="154"/>
      <c r="K54" s="91" t="s">
        <v>2</v>
      </c>
      <c r="L54" s="91">
        <v>12</v>
      </c>
      <c r="M54" s="92">
        <v>25</v>
      </c>
      <c r="N54" s="99">
        <f>Prices!C59</f>
        <v>400.95</v>
      </c>
      <c r="O54" s="100">
        <f>Prices!D59</f>
        <v>8.91</v>
      </c>
    </row>
    <row r="55" spans="1:15" s="97" customFormat="1" ht="12.75">
      <c r="A55" s="153" t="s">
        <v>179</v>
      </c>
      <c r="B55" s="154"/>
      <c r="C55" s="91" t="s">
        <v>24</v>
      </c>
      <c r="D55" s="91">
        <v>8</v>
      </c>
      <c r="E55" s="92">
        <v>25</v>
      </c>
      <c r="F55" s="99">
        <f>Prices!C46</f>
        <v>522.9</v>
      </c>
      <c r="G55" s="100">
        <f>Prices!D46</f>
        <v>11.62</v>
      </c>
      <c r="H55" s="98"/>
      <c r="I55" s="153" t="s">
        <v>190</v>
      </c>
      <c r="J55" s="154"/>
      <c r="K55" s="91" t="s">
        <v>24</v>
      </c>
      <c r="L55" s="91">
        <v>8</v>
      </c>
      <c r="M55" s="92">
        <v>20</v>
      </c>
      <c r="N55" s="99">
        <f>Prices!C60</f>
        <v>643.05</v>
      </c>
      <c r="O55" s="100">
        <f>Prices!D60</f>
        <v>14.29</v>
      </c>
    </row>
    <row r="56" spans="1:15" s="97" customFormat="1" ht="12.75">
      <c r="A56" s="153" t="s">
        <v>180</v>
      </c>
      <c r="B56" s="154"/>
      <c r="C56" s="91" t="s">
        <v>25</v>
      </c>
      <c r="D56" s="91">
        <v>4</v>
      </c>
      <c r="E56" s="92">
        <v>25</v>
      </c>
      <c r="F56" s="99">
        <f>Prices!C47</f>
        <v>808.65</v>
      </c>
      <c r="G56" s="100">
        <f>Prices!D47</f>
        <v>17.97</v>
      </c>
      <c r="H56" s="98"/>
      <c r="I56" s="21"/>
      <c r="J56" s="21"/>
      <c r="K56" s="22"/>
      <c r="L56" s="22"/>
      <c r="M56" s="23"/>
      <c r="N56" s="46"/>
      <c r="O56" s="31"/>
    </row>
    <row r="57" spans="1:15" s="97" customFormat="1" ht="12.75">
      <c r="A57" s="153" t="s">
        <v>181</v>
      </c>
      <c r="B57" s="154"/>
      <c r="C57" s="91" t="s">
        <v>4</v>
      </c>
      <c r="D57" s="91">
        <v>4</v>
      </c>
      <c r="E57" s="92">
        <v>16</v>
      </c>
      <c r="F57" s="99">
        <f>Prices!C48</f>
        <v>1211.85</v>
      </c>
      <c r="G57" s="100">
        <f>Prices!D48</f>
        <v>26.93</v>
      </c>
      <c r="H57" s="98"/>
      <c r="I57" s="21"/>
      <c r="J57" s="21"/>
      <c r="K57" s="22"/>
      <c r="L57" s="22"/>
      <c r="M57" s="23"/>
      <c r="N57" s="46"/>
      <c r="O57" s="31"/>
    </row>
    <row r="58" spans="1:15" s="1" customFormat="1" ht="12.75">
      <c r="A58" s="9"/>
      <c r="B58" s="9"/>
      <c r="C58" s="2"/>
      <c r="D58" s="2"/>
      <c r="E58" s="6"/>
      <c r="F58" s="43"/>
      <c r="G58" s="28"/>
      <c r="H58" s="30"/>
      <c r="I58" s="9"/>
      <c r="J58" s="9"/>
      <c r="K58" s="2"/>
      <c r="L58" s="2"/>
      <c r="M58" s="6"/>
      <c r="N58" s="43"/>
      <c r="O58" s="27"/>
    </row>
    <row r="59" spans="1:15" s="1" customFormat="1" ht="12.75">
      <c r="A59" s="9"/>
      <c r="B59" s="9"/>
      <c r="C59" s="2"/>
      <c r="D59" s="2"/>
      <c r="E59" s="6"/>
      <c r="F59" s="43"/>
      <c r="G59" s="28"/>
      <c r="H59" s="30"/>
      <c r="I59" s="9"/>
      <c r="J59" s="9"/>
      <c r="K59" s="2"/>
      <c r="L59" s="2"/>
      <c r="M59" s="6"/>
      <c r="N59" s="43"/>
      <c r="O59" s="27"/>
    </row>
    <row r="60" spans="1:15" s="1" customFormat="1" ht="12.75">
      <c r="A60" s="35" t="s">
        <v>74</v>
      </c>
      <c r="B60" s="86"/>
      <c r="C60" s="2"/>
      <c r="D60" s="2"/>
      <c r="E60" s="6"/>
      <c r="F60" s="43"/>
      <c r="G60" s="28"/>
      <c r="H60" s="30"/>
      <c r="N60" s="44"/>
      <c r="O60" s="27"/>
    </row>
    <row r="61" spans="1:15" s="1" customFormat="1" ht="12.75">
      <c r="A61" s="35" t="s">
        <v>32</v>
      </c>
      <c r="B61" s="86"/>
      <c r="C61" s="2"/>
      <c r="D61" s="2"/>
      <c r="E61" s="6"/>
      <c r="F61" s="43"/>
      <c r="G61" s="28"/>
      <c r="H61" s="30"/>
      <c r="I61" s="35" t="s">
        <v>76</v>
      </c>
      <c r="J61" s="86"/>
      <c r="K61" s="2"/>
      <c r="L61" s="2"/>
      <c r="M61" s="6"/>
      <c r="N61" s="43"/>
      <c r="O61" s="27"/>
    </row>
    <row r="62" spans="1:15" s="1" customFormat="1" ht="12.75">
      <c r="A62" s="35" t="s">
        <v>55</v>
      </c>
      <c r="B62" s="86"/>
      <c r="C62" s="2"/>
      <c r="D62" s="2"/>
      <c r="E62" s="6"/>
      <c r="F62" s="43"/>
      <c r="G62" s="28"/>
      <c r="H62" s="30"/>
      <c r="I62" s="35" t="s">
        <v>79</v>
      </c>
      <c r="J62" s="86"/>
      <c r="K62" s="2"/>
      <c r="L62" s="2"/>
      <c r="M62" s="6"/>
      <c r="N62" s="43"/>
      <c r="O62" s="27"/>
    </row>
    <row r="63" spans="1:15" s="1" customFormat="1" ht="12.75">
      <c r="A63" s="34"/>
      <c r="B63" s="9"/>
      <c r="C63" s="2"/>
      <c r="D63" s="2"/>
      <c r="E63" s="6"/>
      <c r="F63" s="43"/>
      <c r="G63" s="28"/>
      <c r="H63" s="30"/>
      <c r="I63" s="34"/>
      <c r="J63" s="9"/>
      <c r="K63" s="2"/>
      <c r="L63" s="2"/>
      <c r="M63" s="6"/>
      <c r="N63" s="43"/>
      <c r="O63" s="27"/>
    </row>
    <row r="64" spans="1:15" s="1" customFormat="1" ht="12.75">
      <c r="A64" s="34"/>
      <c r="B64" s="9"/>
      <c r="C64" s="2"/>
      <c r="D64" s="2"/>
      <c r="E64" s="6"/>
      <c r="F64" s="43"/>
      <c r="G64" s="28"/>
      <c r="H64" s="30"/>
      <c r="I64" s="34"/>
      <c r="J64" s="9"/>
      <c r="K64" s="2"/>
      <c r="L64" s="2"/>
      <c r="M64" s="6"/>
      <c r="N64" s="43"/>
      <c r="O64" s="27"/>
    </row>
    <row r="65" spans="1:15" s="1" customFormat="1" ht="12.75">
      <c r="A65" s="34"/>
      <c r="B65" s="9"/>
      <c r="C65" s="2"/>
      <c r="D65" s="2"/>
      <c r="E65" s="6"/>
      <c r="F65" s="43"/>
      <c r="G65" s="28"/>
      <c r="H65" s="30"/>
      <c r="I65" s="34"/>
      <c r="J65" s="9"/>
      <c r="K65" s="2"/>
      <c r="L65" s="2"/>
      <c r="M65" s="6"/>
      <c r="N65" s="43"/>
      <c r="O65" s="27"/>
    </row>
    <row r="66" spans="1:15" s="1" customFormat="1" ht="12.75">
      <c r="A66" s="34"/>
      <c r="B66" s="9"/>
      <c r="C66" s="2"/>
      <c r="D66" s="2"/>
      <c r="E66" s="6"/>
      <c r="F66" s="43"/>
      <c r="G66" s="28"/>
      <c r="H66" s="30"/>
      <c r="I66" s="34"/>
      <c r="J66" s="9"/>
      <c r="K66" s="2"/>
      <c r="L66" s="2"/>
      <c r="M66" s="6"/>
      <c r="N66" s="43"/>
      <c r="O66" s="27"/>
    </row>
    <row r="67" spans="1:15" s="1" customFormat="1" ht="12.75">
      <c r="A67" s="34"/>
      <c r="B67" s="9"/>
      <c r="C67" s="2"/>
      <c r="D67" s="2"/>
      <c r="E67" s="6"/>
      <c r="F67" s="43"/>
      <c r="G67" s="28"/>
      <c r="H67" s="30"/>
      <c r="I67" s="34"/>
      <c r="J67" s="9"/>
      <c r="K67" s="2"/>
      <c r="L67" s="2"/>
      <c r="M67" s="6"/>
      <c r="N67" s="43"/>
      <c r="O67" s="27"/>
    </row>
    <row r="68" spans="1:15" s="1" customFormat="1" ht="12.75">
      <c r="A68" s="34"/>
      <c r="B68" s="9"/>
      <c r="C68" s="2"/>
      <c r="D68" s="2"/>
      <c r="E68" s="6"/>
      <c r="F68" s="43"/>
      <c r="G68" s="28"/>
      <c r="H68" s="30"/>
      <c r="I68" s="34"/>
      <c r="J68" s="9"/>
      <c r="K68" s="2"/>
      <c r="L68" s="2"/>
      <c r="M68" s="6"/>
      <c r="N68" s="43"/>
      <c r="O68" s="27"/>
    </row>
    <row r="69" spans="1:15" s="1" customFormat="1" ht="38.25">
      <c r="A69" s="157" t="s">
        <v>21</v>
      </c>
      <c r="B69" s="158"/>
      <c r="C69" s="19" t="s">
        <v>22</v>
      </c>
      <c r="D69" s="32" t="s">
        <v>27</v>
      </c>
      <c r="E69" s="20" t="s">
        <v>26</v>
      </c>
      <c r="F69" s="56" t="s">
        <v>193</v>
      </c>
      <c r="G69" s="65" t="s">
        <v>194</v>
      </c>
      <c r="H69" s="30"/>
      <c r="I69" s="157" t="s">
        <v>21</v>
      </c>
      <c r="J69" s="158"/>
      <c r="K69" s="19" t="s">
        <v>22</v>
      </c>
      <c r="L69" s="32" t="s">
        <v>27</v>
      </c>
      <c r="M69" s="20" t="s">
        <v>26</v>
      </c>
      <c r="N69" s="56" t="s">
        <v>193</v>
      </c>
      <c r="O69" s="65" t="s">
        <v>194</v>
      </c>
    </row>
    <row r="70" spans="1:15" s="1" customFormat="1" ht="12.75">
      <c r="A70" s="155" t="s">
        <v>182</v>
      </c>
      <c r="B70" s="156"/>
      <c r="C70" s="18" t="s">
        <v>0</v>
      </c>
      <c r="D70" s="18">
        <v>24</v>
      </c>
      <c r="E70" s="92">
        <v>50</v>
      </c>
      <c r="F70" s="55">
        <f>Prices!C49</f>
        <v>247.05</v>
      </c>
      <c r="G70" s="66">
        <f>Prices!D49</f>
        <v>5.49</v>
      </c>
      <c r="H70" s="30"/>
      <c r="I70" s="155" t="s">
        <v>191</v>
      </c>
      <c r="J70" s="156"/>
      <c r="K70" s="18" t="s">
        <v>25</v>
      </c>
      <c r="L70" s="18">
        <v>12</v>
      </c>
      <c r="M70" s="17">
        <v>15</v>
      </c>
      <c r="N70" s="55">
        <f>Prices!C61</f>
        <v>938.6999999999999</v>
      </c>
      <c r="O70" s="66">
        <f>Prices!D61</f>
        <v>20.86</v>
      </c>
    </row>
    <row r="71" spans="1:15" s="97" customFormat="1" ht="12.75">
      <c r="A71" s="153" t="s">
        <v>183</v>
      </c>
      <c r="B71" s="154"/>
      <c r="C71" s="91" t="s">
        <v>1</v>
      </c>
      <c r="D71" s="91">
        <v>18</v>
      </c>
      <c r="E71" s="92">
        <v>40</v>
      </c>
      <c r="F71" s="99">
        <f>Prices!C50</f>
        <v>339.3</v>
      </c>
      <c r="G71" s="100">
        <f>Prices!D50</f>
        <v>7.54</v>
      </c>
      <c r="H71" s="98"/>
      <c r="I71" s="153" t="s">
        <v>172</v>
      </c>
      <c r="J71" s="154"/>
      <c r="K71" s="91" t="s">
        <v>4</v>
      </c>
      <c r="L71" s="91">
        <v>12</v>
      </c>
      <c r="M71" s="92">
        <v>15</v>
      </c>
      <c r="N71" s="99">
        <f>Prices!C62</f>
        <v>1417.5</v>
      </c>
      <c r="O71" s="100">
        <f>Prices!D62</f>
        <v>31.5</v>
      </c>
    </row>
    <row r="72" spans="1:15" s="97" customFormat="1" ht="12.75">
      <c r="A72" s="153" t="s">
        <v>184</v>
      </c>
      <c r="B72" s="154"/>
      <c r="C72" s="91" t="s">
        <v>2</v>
      </c>
      <c r="D72" s="91">
        <v>12</v>
      </c>
      <c r="E72" s="92">
        <v>25</v>
      </c>
      <c r="F72" s="99">
        <f>Prices!C51</f>
        <v>542.25</v>
      </c>
      <c r="G72" s="100">
        <f>Prices!D51</f>
        <v>12.05</v>
      </c>
      <c r="H72" s="98"/>
      <c r="I72" s="153" t="s">
        <v>192</v>
      </c>
      <c r="J72" s="154"/>
      <c r="K72" s="91" t="s">
        <v>80</v>
      </c>
      <c r="L72" s="91">
        <v>1</v>
      </c>
      <c r="M72" s="92">
        <v>15</v>
      </c>
      <c r="N72" s="99">
        <f>Prices!C63</f>
        <v>3123.0000000000005</v>
      </c>
      <c r="O72" s="100">
        <f>Prices!D63</f>
        <v>69.4</v>
      </c>
    </row>
    <row r="73" spans="1:15" s="97" customFormat="1" ht="12.75">
      <c r="A73" s="153" t="s">
        <v>185</v>
      </c>
      <c r="B73" s="154"/>
      <c r="C73" s="91" t="s">
        <v>24</v>
      </c>
      <c r="D73" s="91">
        <v>8</v>
      </c>
      <c r="E73" s="92">
        <v>25</v>
      </c>
      <c r="F73" s="99">
        <f>Prices!C52</f>
        <v>810.45</v>
      </c>
      <c r="G73" s="100">
        <f>Prices!D52</f>
        <v>18.01</v>
      </c>
      <c r="H73" s="98"/>
      <c r="I73" s="153" t="s">
        <v>173</v>
      </c>
      <c r="J73" s="154"/>
      <c r="K73" s="91" t="s">
        <v>81</v>
      </c>
      <c r="L73" s="91">
        <v>1</v>
      </c>
      <c r="M73" s="92">
        <v>15</v>
      </c>
      <c r="N73" s="99">
        <f>Prices!C64</f>
        <v>4751.1</v>
      </c>
      <c r="O73" s="100">
        <f>Prices!D64</f>
        <v>105.58</v>
      </c>
    </row>
    <row r="74" spans="1:15" s="1" customFormat="1" ht="12.75">
      <c r="A74" s="9"/>
      <c r="B74" s="9"/>
      <c r="C74" s="2"/>
      <c r="D74" s="2"/>
      <c r="E74" s="6"/>
      <c r="F74" s="43"/>
      <c r="G74" s="28"/>
      <c r="H74" s="30"/>
      <c r="I74" s="155" t="s">
        <v>174</v>
      </c>
      <c r="J74" s="156"/>
      <c r="K74" s="18" t="s">
        <v>82</v>
      </c>
      <c r="L74" s="18">
        <v>1</v>
      </c>
      <c r="M74" s="17">
        <v>15</v>
      </c>
      <c r="N74" s="55">
        <f>Prices!C65</f>
        <v>8667.45</v>
      </c>
      <c r="O74" s="66">
        <f>Prices!D65</f>
        <v>192.61</v>
      </c>
    </row>
    <row r="75" spans="1:15" s="1" customFormat="1" ht="12.75">
      <c r="A75" s="9"/>
      <c r="B75" s="9"/>
      <c r="C75" s="2"/>
      <c r="D75" s="2"/>
      <c r="E75" s="6"/>
      <c r="F75" s="43"/>
      <c r="G75" s="28"/>
      <c r="H75" s="30"/>
      <c r="I75" s="9"/>
      <c r="J75" s="9"/>
      <c r="K75" s="2"/>
      <c r="L75" s="2"/>
      <c r="M75" s="6"/>
      <c r="N75" s="43"/>
      <c r="O75" s="27"/>
    </row>
    <row r="76" spans="1:15" s="1" customFormat="1" ht="15.75">
      <c r="A76" s="35" t="s">
        <v>76</v>
      </c>
      <c r="B76" s="86"/>
      <c r="C76" s="2"/>
      <c r="D76" s="2"/>
      <c r="E76" s="6"/>
      <c r="F76" s="43"/>
      <c r="G76" s="28"/>
      <c r="H76" s="30"/>
      <c r="I76" s="24" t="s">
        <v>51</v>
      </c>
      <c r="J76" s="83"/>
      <c r="K76" s="12"/>
      <c r="L76" s="12"/>
      <c r="M76" s="12"/>
      <c r="N76" s="40"/>
      <c r="O76" s="63"/>
    </row>
    <row r="77" spans="1:15" s="1" customFormat="1" ht="12.75">
      <c r="A77" s="35" t="s">
        <v>83</v>
      </c>
      <c r="B77" s="86"/>
      <c r="C77" s="2"/>
      <c r="D77" s="2"/>
      <c r="E77" s="6"/>
      <c r="F77" s="43"/>
      <c r="G77" s="28"/>
      <c r="H77" s="30"/>
      <c r="I77" s="24"/>
      <c r="J77" s="83"/>
      <c r="K77" s="11"/>
      <c r="L77" s="11"/>
      <c r="M77" s="11"/>
      <c r="N77" s="41"/>
      <c r="O77" s="64"/>
    </row>
    <row r="78" spans="1:15" s="1" customFormat="1" ht="12.75">
      <c r="A78" s="34"/>
      <c r="B78" s="9"/>
      <c r="C78" s="2"/>
      <c r="D78" s="2"/>
      <c r="E78" s="6"/>
      <c r="F78" s="43"/>
      <c r="G78" s="28"/>
      <c r="H78" s="30"/>
      <c r="I78" s="13"/>
      <c r="J78" s="84"/>
      <c r="K78" s="11"/>
      <c r="L78" s="11"/>
      <c r="M78" s="11"/>
      <c r="N78" s="41"/>
      <c r="O78" s="64"/>
    </row>
    <row r="79" spans="1:15" s="1" customFormat="1" ht="12.75">
      <c r="A79" s="34"/>
      <c r="B79" s="9"/>
      <c r="C79" s="2"/>
      <c r="D79" s="2"/>
      <c r="E79" s="6"/>
      <c r="F79" s="43"/>
      <c r="G79" s="28"/>
      <c r="H79" s="30"/>
      <c r="I79" s="14"/>
      <c r="J79" s="85"/>
      <c r="K79" s="11"/>
      <c r="L79" s="11"/>
      <c r="M79" s="11"/>
      <c r="N79" s="41"/>
      <c r="O79" s="64"/>
    </row>
    <row r="80" spans="1:15" s="1" customFormat="1" ht="12.75">
      <c r="A80" s="34"/>
      <c r="B80" s="9"/>
      <c r="C80" s="2"/>
      <c r="D80" s="2"/>
      <c r="E80" s="6"/>
      <c r="F80" s="43"/>
      <c r="G80" s="28"/>
      <c r="H80" s="30"/>
      <c r="I80" s="14"/>
      <c r="J80" s="85"/>
      <c r="K80" s="11"/>
      <c r="L80" s="11"/>
      <c r="M80" s="11"/>
      <c r="N80" s="41"/>
      <c r="O80" s="64"/>
    </row>
    <row r="81" spans="1:8" s="1" customFormat="1" ht="12.75">
      <c r="A81" s="34"/>
      <c r="B81" s="9"/>
      <c r="C81" s="2"/>
      <c r="D81" s="2"/>
      <c r="E81" s="6"/>
      <c r="F81" s="43"/>
      <c r="G81" s="28"/>
      <c r="H81" s="30"/>
    </row>
    <row r="82" spans="1:8" s="1" customFormat="1" ht="12.75">
      <c r="A82" s="34"/>
      <c r="B82" s="9"/>
      <c r="C82" s="2"/>
      <c r="D82" s="2"/>
      <c r="E82" s="6"/>
      <c r="F82" s="43"/>
      <c r="G82" s="28"/>
      <c r="H82" s="30"/>
    </row>
    <row r="83" spans="1:8" s="1" customFormat="1" ht="12.75">
      <c r="A83" s="34"/>
      <c r="B83" s="9"/>
      <c r="C83" s="2"/>
      <c r="D83" s="2"/>
      <c r="E83" s="6"/>
      <c r="F83" s="43"/>
      <c r="G83" s="28"/>
      <c r="H83" s="30"/>
    </row>
    <row r="84" spans="1:15" s="1" customFormat="1" ht="38.25">
      <c r="A84" s="157" t="s">
        <v>21</v>
      </c>
      <c r="B84" s="158"/>
      <c r="C84" s="19" t="s">
        <v>22</v>
      </c>
      <c r="D84" s="32" t="s">
        <v>27</v>
      </c>
      <c r="E84" s="20" t="s">
        <v>26</v>
      </c>
      <c r="F84" s="56" t="s">
        <v>193</v>
      </c>
      <c r="G84" s="65" t="s">
        <v>194</v>
      </c>
      <c r="H84" s="30"/>
      <c r="I84" s="109" t="s">
        <v>21</v>
      </c>
      <c r="J84" s="110"/>
      <c r="K84" s="19" t="s">
        <v>22</v>
      </c>
      <c r="L84" s="32" t="s">
        <v>27</v>
      </c>
      <c r="M84" s="20" t="s">
        <v>26</v>
      </c>
      <c r="N84" s="56" t="s">
        <v>193</v>
      </c>
      <c r="O84" s="65" t="s">
        <v>194</v>
      </c>
    </row>
    <row r="85" spans="1:15" s="1" customFormat="1" ht="12.75">
      <c r="A85" s="155" t="s">
        <v>234</v>
      </c>
      <c r="B85" s="156"/>
      <c r="C85" s="18" t="s">
        <v>25</v>
      </c>
      <c r="D85" s="18">
        <v>4</v>
      </c>
      <c r="E85" s="17">
        <v>15</v>
      </c>
      <c r="F85" s="55">
        <f>Prices!C66</f>
        <v>924.75</v>
      </c>
      <c r="G85" s="66">
        <f>Prices!D66</f>
        <v>20.55</v>
      </c>
      <c r="H85" s="30"/>
      <c r="I85" s="155" t="s">
        <v>46</v>
      </c>
      <c r="J85" s="156"/>
      <c r="K85" s="18" t="s">
        <v>47</v>
      </c>
      <c r="L85" s="18">
        <v>15</v>
      </c>
      <c r="M85" s="17">
        <v>16</v>
      </c>
      <c r="N85" s="55">
        <f>Prices!C86</f>
        <v>217.35</v>
      </c>
      <c r="O85" s="66">
        <f>Prices!D86</f>
        <v>4.83</v>
      </c>
    </row>
    <row r="86" spans="1:15" s="97" customFormat="1" ht="12.75">
      <c r="A86" s="153" t="s">
        <v>235</v>
      </c>
      <c r="B86" s="154"/>
      <c r="C86" s="91" t="s">
        <v>4</v>
      </c>
      <c r="D86" s="91">
        <v>4</v>
      </c>
      <c r="E86" s="92">
        <v>15</v>
      </c>
      <c r="F86" s="99">
        <f>Prices!C67</f>
        <v>1399.5</v>
      </c>
      <c r="G86" s="100">
        <f>Prices!D67</f>
        <v>31.1</v>
      </c>
      <c r="H86" s="98"/>
      <c r="I86" s="153" t="s">
        <v>48</v>
      </c>
      <c r="J86" s="154"/>
      <c r="K86" s="103" t="s">
        <v>49</v>
      </c>
      <c r="L86" s="91">
        <v>8</v>
      </c>
      <c r="M86" s="92">
        <v>16</v>
      </c>
      <c r="N86" s="99">
        <f>Prices!C87</f>
        <v>356.84999999999997</v>
      </c>
      <c r="O86" s="100">
        <f>Prices!D87</f>
        <v>7.93</v>
      </c>
    </row>
    <row r="87" spans="6:15" s="1" customFormat="1" ht="12.75">
      <c r="F87" s="44"/>
      <c r="G87" s="27"/>
      <c r="H87" s="30"/>
      <c r="N87" s="44"/>
      <c r="O87" s="27"/>
    </row>
    <row r="88" spans="1:15" s="1" customFormat="1" ht="15.75">
      <c r="A88" s="24" t="s">
        <v>238</v>
      </c>
      <c r="B88" s="83"/>
      <c r="C88" s="111"/>
      <c r="D88" s="111"/>
      <c r="E88" s="111"/>
      <c r="F88" s="112"/>
      <c r="G88" s="113"/>
      <c r="H88" s="27"/>
      <c r="I88" s="25" t="s">
        <v>240</v>
      </c>
      <c r="J88" s="82"/>
      <c r="N88" s="49"/>
      <c r="O88" s="27"/>
    </row>
    <row r="89" spans="1:15" s="1" customFormat="1" ht="15.75">
      <c r="A89" s="35" t="s">
        <v>55</v>
      </c>
      <c r="B89" s="84"/>
      <c r="C89" s="11"/>
      <c r="D89" s="11"/>
      <c r="E89" s="11"/>
      <c r="F89" s="41"/>
      <c r="G89" s="64"/>
      <c r="H89" s="27"/>
      <c r="I89" s="24" t="s">
        <v>222</v>
      </c>
      <c r="J89" s="83"/>
      <c r="K89" s="111"/>
      <c r="L89" s="111"/>
      <c r="M89" s="111"/>
      <c r="N89" s="112"/>
      <c r="O89" s="27"/>
    </row>
    <row r="90" spans="1:15" s="1" customFormat="1" ht="12.75">
      <c r="A90" s="13"/>
      <c r="B90" s="84"/>
      <c r="C90" s="11"/>
      <c r="D90" s="11"/>
      <c r="E90" s="11"/>
      <c r="F90" s="41"/>
      <c r="G90" s="64"/>
      <c r="H90" s="27"/>
      <c r="I90" s="24" t="s">
        <v>38</v>
      </c>
      <c r="J90" s="83"/>
      <c r="K90" s="11"/>
      <c r="L90" s="11"/>
      <c r="M90" s="11"/>
      <c r="N90" s="41"/>
      <c r="O90" s="27"/>
    </row>
    <row r="91" spans="1:15" s="1" customFormat="1" ht="12.75">
      <c r="A91" s="85"/>
      <c r="B91" s="85"/>
      <c r="C91" s="11"/>
      <c r="D91" s="11"/>
      <c r="E91" s="11"/>
      <c r="F91" s="41"/>
      <c r="G91" s="64"/>
      <c r="H91" s="27"/>
      <c r="I91" s="13"/>
      <c r="J91" s="84"/>
      <c r="K91" s="11"/>
      <c r="L91" s="11"/>
      <c r="M91" s="11"/>
      <c r="N91" s="41"/>
      <c r="O91" s="27"/>
    </row>
    <row r="92" spans="8:15" s="1" customFormat="1" ht="12.75">
      <c r="H92" s="27"/>
      <c r="I92" s="14"/>
      <c r="J92" s="85"/>
      <c r="K92" s="11"/>
      <c r="L92" s="11"/>
      <c r="M92" s="11"/>
      <c r="N92" s="41"/>
      <c r="O92" s="27"/>
    </row>
    <row r="93" spans="8:15" s="1" customFormat="1" ht="12.75">
      <c r="H93" s="27"/>
      <c r="I93" s="14"/>
      <c r="J93" s="85"/>
      <c r="K93" s="11"/>
      <c r="L93" s="11"/>
      <c r="M93" s="11"/>
      <c r="N93" s="41"/>
      <c r="O93" s="27"/>
    </row>
    <row r="94" spans="8:15" s="1" customFormat="1" ht="12.75">
      <c r="H94" s="27"/>
      <c r="I94" s="14"/>
      <c r="J94" s="85"/>
      <c r="K94" s="11"/>
      <c r="L94" s="11"/>
      <c r="M94" s="11"/>
      <c r="N94" s="41"/>
      <c r="O94" s="27"/>
    </row>
    <row r="95" spans="8:15" s="1" customFormat="1" ht="12.75">
      <c r="H95" s="27"/>
      <c r="I95" s="14"/>
      <c r="J95" s="85"/>
      <c r="K95" s="11"/>
      <c r="L95" s="11"/>
      <c r="M95" s="11"/>
      <c r="N95" s="41"/>
      <c r="O95" s="27"/>
    </row>
    <row r="96" spans="1:15" s="1" customFormat="1" ht="38.25">
      <c r="A96" s="157" t="s">
        <v>21</v>
      </c>
      <c r="B96" s="158"/>
      <c r="C96" s="19" t="s">
        <v>22</v>
      </c>
      <c r="D96" s="32" t="s">
        <v>27</v>
      </c>
      <c r="E96" s="20" t="s">
        <v>26</v>
      </c>
      <c r="F96" s="42" t="s">
        <v>23</v>
      </c>
      <c r="G96" s="65" t="s">
        <v>194</v>
      </c>
      <c r="H96" s="27"/>
      <c r="I96" s="157" t="s">
        <v>21</v>
      </c>
      <c r="J96" s="158"/>
      <c r="K96" s="107" t="s">
        <v>22</v>
      </c>
      <c r="L96" s="108" t="s">
        <v>27</v>
      </c>
      <c r="M96" s="104" t="s">
        <v>26</v>
      </c>
      <c r="N96" s="105" t="s">
        <v>193</v>
      </c>
      <c r="O96" s="106" t="s">
        <v>194</v>
      </c>
    </row>
    <row r="97" spans="1:15" s="1" customFormat="1" ht="12.75">
      <c r="A97" s="155" t="s">
        <v>239</v>
      </c>
      <c r="B97" s="156"/>
      <c r="C97" s="7" t="s">
        <v>0</v>
      </c>
      <c r="D97" s="18">
        <v>20</v>
      </c>
      <c r="E97" s="17">
        <v>30</v>
      </c>
      <c r="F97" s="127">
        <f>VLOOKUP(A97,Prices!A:D,3,FALSE)</f>
        <v>401.4</v>
      </c>
      <c r="G97" s="128">
        <f>VLOOKUP(A97,Prices!A:D,4,FALSE)</f>
        <v>8.92</v>
      </c>
      <c r="H97" s="27"/>
      <c r="I97" s="159" t="s">
        <v>241</v>
      </c>
      <c r="J97" s="159"/>
      <c r="K97" s="117" t="s">
        <v>0</v>
      </c>
      <c r="L97" s="117">
        <v>36</v>
      </c>
      <c r="M97" s="118">
        <v>50</v>
      </c>
      <c r="N97" s="55">
        <f>VLOOKUP(I97,Prices!A:D,3,FALSE)</f>
        <v>306.45</v>
      </c>
      <c r="O97" s="66">
        <f>VLOOKUP(I97,Prices!A:D,4,FALSE)</f>
        <v>6.81</v>
      </c>
    </row>
    <row r="98" spans="1:15" s="1" customFormat="1" ht="12.75">
      <c r="A98" s="155" t="s">
        <v>261</v>
      </c>
      <c r="B98" s="156"/>
      <c r="C98" s="7" t="s">
        <v>1</v>
      </c>
      <c r="D98" s="18">
        <v>12</v>
      </c>
      <c r="E98" s="17">
        <v>30</v>
      </c>
      <c r="F98" s="127">
        <f>VLOOKUP(A98,Prices!A:D,3,FALSE)</f>
        <v>522</v>
      </c>
      <c r="G98" s="128">
        <f>VLOOKUP(A98,Prices!A:D,4,FALSE)</f>
        <v>11.6</v>
      </c>
      <c r="H98" s="27"/>
      <c r="I98" s="159" t="s">
        <v>242</v>
      </c>
      <c r="J98" s="159"/>
      <c r="K98" s="116" t="s">
        <v>1</v>
      </c>
      <c r="L98" s="116">
        <v>24</v>
      </c>
      <c r="M98" s="119">
        <v>50</v>
      </c>
      <c r="N98" s="55">
        <f>VLOOKUP(I98,Prices!A:D,3,FALSE)</f>
        <v>462.15</v>
      </c>
      <c r="O98" s="66">
        <f>VLOOKUP(I98,Prices!A:D,4,FALSE)</f>
        <v>10.27</v>
      </c>
    </row>
    <row r="99" spans="1:15" s="97" customFormat="1" ht="12.75">
      <c r="A99" s="155" t="s">
        <v>262</v>
      </c>
      <c r="B99" s="156"/>
      <c r="C99" s="7" t="s">
        <v>2</v>
      </c>
      <c r="D99" s="18">
        <v>12</v>
      </c>
      <c r="E99" s="17">
        <v>25</v>
      </c>
      <c r="F99" s="127">
        <f>VLOOKUP(A99,Prices!A:D,3,FALSE)</f>
        <v>741.15</v>
      </c>
      <c r="G99" s="128">
        <f>VLOOKUP(A99,Prices!A:D,4,FALSE)</f>
        <v>16.47</v>
      </c>
      <c r="H99" s="31"/>
      <c r="I99" s="159" t="s">
        <v>243</v>
      </c>
      <c r="J99" s="159"/>
      <c r="K99" s="117" t="s">
        <v>2</v>
      </c>
      <c r="L99" s="117">
        <v>12</v>
      </c>
      <c r="M99" s="118">
        <v>40</v>
      </c>
      <c r="N99" s="55">
        <f>VLOOKUP(I99,Prices!A:D,3,FALSE)</f>
        <v>707.4</v>
      </c>
      <c r="O99" s="66">
        <f>VLOOKUP(I99,Prices!A:D,4,FALSE)</f>
        <v>15.72</v>
      </c>
    </row>
    <row r="100" spans="1:15" s="1" customFormat="1" ht="12.75">
      <c r="A100" s="155" t="s">
        <v>263</v>
      </c>
      <c r="B100" s="156"/>
      <c r="C100" s="7" t="s">
        <v>15</v>
      </c>
      <c r="D100" s="18">
        <v>10</v>
      </c>
      <c r="E100" s="17">
        <v>25</v>
      </c>
      <c r="F100" s="127">
        <f>VLOOKUP(A100,Prices!A:D,3,FALSE)</f>
        <v>1118.25</v>
      </c>
      <c r="G100" s="128">
        <f>VLOOKUP(A100,Prices!A:D,4,FALSE)</f>
        <v>24.85</v>
      </c>
      <c r="H100" s="27"/>
      <c r="I100" s="159" t="s">
        <v>244</v>
      </c>
      <c r="J100" s="159"/>
      <c r="K100" s="117" t="s">
        <v>15</v>
      </c>
      <c r="L100" s="117">
        <v>8</v>
      </c>
      <c r="M100" s="117">
        <v>30</v>
      </c>
      <c r="N100" s="55">
        <f>VLOOKUP(I100,Prices!A:D,3,FALSE)</f>
        <v>1036.3500000000001</v>
      </c>
      <c r="O100" s="66">
        <f>VLOOKUP(I100,Prices!A:D,4,FALSE)</f>
        <v>23.03</v>
      </c>
    </row>
    <row r="101" spans="8:15" s="1" customFormat="1" ht="12.75">
      <c r="H101" s="27"/>
      <c r="I101" s="114"/>
      <c r="J101" s="114"/>
      <c r="K101" s="115"/>
      <c r="L101" s="115"/>
      <c r="M101" s="115"/>
      <c r="N101" s="115"/>
      <c r="O101" s="115"/>
    </row>
    <row r="102" spans="6:15" s="1" customFormat="1" ht="12.75">
      <c r="F102" s="44"/>
      <c r="G102" s="27"/>
      <c r="H102" s="30"/>
      <c r="I102" s="9"/>
      <c r="J102" s="9"/>
      <c r="K102" s="2"/>
      <c r="L102" s="2"/>
      <c r="M102" s="6"/>
      <c r="N102" s="43"/>
      <c r="O102" s="27"/>
    </row>
    <row r="103" spans="1:9" ht="15.75">
      <c r="A103" s="35" t="s">
        <v>219</v>
      </c>
      <c r="I103" s="35" t="s">
        <v>219</v>
      </c>
    </row>
    <row r="104" spans="1:15" s="1" customFormat="1" ht="15.75">
      <c r="A104" s="24" t="s">
        <v>30</v>
      </c>
      <c r="B104" s="83"/>
      <c r="C104" s="12"/>
      <c r="D104" s="12"/>
      <c r="E104" s="12"/>
      <c r="F104" s="40"/>
      <c r="G104" s="63"/>
      <c r="H104" s="27"/>
      <c r="I104" s="24" t="s">
        <v>30</v>
      </c>
      <c r="J104" s="83"/>
      <c r="K104" s="12"/>
      <c r="L104" s="12"/>
      <c r="M104" s="12"/>
      <c r="N104" s="40"/>
      <c r="O104" s="27"/>
    </row>
    <row r="105" spans="1:15" s="1" customFormat="1" ht="12.75">
      <c r="A105" s="13"/>
      <c r="B105" s="84"/>
      <c r="C105" s="11"/>
      <c r="D105" s="11"/>
      <c r="E105" s="11"/>
      <c r="F105" s="41"/>
      <c r="G105" s="64"/>
      <c r="H105" s="27"/>
      <c r="I105" s="13"/>
      <c r="J105" s="84"/>
      <c r="K105" s="11"/>
      <c r="L105" s="11"/>
      <c r="M105" s="11"/>
      <c r="N105" s="41"/>
      <c r="O105" s="27"/>
    </row>
    <row r="106" spans="1:15" s="1" customFormat="1" ht="12.75">
      <c r="A106" s="13"/>
      <c r="B106" s="84"/>
      <c r="C106" s="11"/>
      <c r="D106" s="11"/>
      <c r="E106" s="11"/>
      <c r="F106" s="41"/>
      <c r="G106" s="64"/>
      <c r="H106" s="27"/>
      <c r="I106" s="13"/>
      <c r="J106" s="84"/>
      <c r="K106" s="11"/>
      <c r="L106" s="11"/>
      <c r="M106" s="11"/>
      <c r="N106" s="41"/>
      <c r="O106" s="27"/>
    </row>
    <row r="107" spans="1:15" s="1" customFormat="1" ht="12.75">
      <c r="A107" s="14"/>
      <c r="B107" s="85"/>
      <c r="C107" s="11"/>
      <c r="D107" s="11"/>
      <c r="E107" s="11"/>
      <c r="F107" s="41"/>
      <c r="G107" s="64"/>
      <c r="H107" s="27"/>
      <c r="I107" s="14"/>
      <c r="J107" s="85"/>
      <c r="K107" s="11"/>
      <c r="L107" s="11"/>
      <c r="M107" s="11"/>
      <c r="N107" s="41"/>
      <c r="O107" s="27"/>
    </row>
    <row r="108" spans="1:15" s="1" customFormat="1" ht="12.75">
      <c r="A108" s="14"/>
      <c r="B108" s="85"/>
      <c r="C108" s="11"/>
      <c r="D108" s="11"/>
      <c r="E108" s="11"/>
      <c r="F108" s="41"/>
      <c r="G108" s="64"/>
      <c r="H108" s="27"/>
      <c r="I108" s="14"/>
      <c r="J108" s="85"/>
      <c r="K108" s="11"/>
      <c r="L108" s="11"/>
      <c r="M108" s="11"/>
      <c r="N108" s="41"/>
      <c r="O108" s="27"/>
    </row>
    <row r="109" spans="1:15" s="1" customFormat="1" ht="12.75">
      <c r="A109" s="14"/>
      <c r="B109" s="85"/>
      <c r="C109" s="11"/>
      <c r="D109" s="11"/>
      <c r="E109" s="11"/>
      <c r="F109" s="41"/>
      <c r="G109" s="64"/>
      <c r="H109" s="27"/>
      <c r="I109" s="14"/>
      <c r="J109" s="85"/>
      <c r="K109" s="11"/>
      <c r="L109" s="11"/>
      <c r="M109" s="11"/>
      <c r="N109" s="41"/>
      <c r="O109" s="27"/>
    </row>
    <row r="110" spans="1:15" s="1" customFormat="1" ht="12.75">
      <c r="A110" s="14"/>
      <c r="B110" s="85"/>
      <c r="C110" s="11"/>
      <c r="D110" s="11"/>
      <c r="E110" s="11"/>
      <c r="F110" s="41"/>
      <c r="G110" s="64"/>
      <c r="H110" s="27"/>
      <c r="I110" s="14"/>
      <c r="J110" s="85"/>
      <c r="K110" s="11"/>
      <c r="L110" s="11"/>
      <c r="M110" s="11"/>
      <c r="N110" s="41"/>
      <c r="O110" s="27"/>
    </row>
    <row r="111" spans="1:15" s="1" customFormat="1" ht="12.75">
      <c r="A111" s="15"/>
      <c r="B111" s="85"/>
      <c r="C111" s="11"/>
      <c r="D111" s="11"/>
      <c r="E111" s="11"/>
      <c r="F111" s="41"/>
      <c r="G111" s="64"/>
      <c r="H111" s="27"/>
      <c r="I111" s="15"/>
      <c r="J111" s="85"/>
      <c r="K111" s="11"/>
      <c r="L111" s="11"/>
      <c r="M111" s="11"/>
      <c r="N111" s="41"/>
      <c r="O111" s="27"/>
    </row>
    <row r="112" spans="1:15" s="1" customFormat="1" ht="24" customHeight="1">
      <c r="A112" s="157" t="s">
        <v>21</v>
      </c>
      <c r="B112" s="158"/>
      <c r="C112" s="19" t="s">
        <v>22</v>
      </c>
      <c r="D112" s="32" t="s">
        <v>27</v>
      </c>
      <c r="E112" s="20" t="s">
        <v>26</v>
      </c>
      <c r="F112" s="56" t="s">
        <v>193</v>
      </c>
      <c r="G112" s="65" t="s">
        <v>194</v>
      </c>
      <c r="H112" s="27"/>
      <c r="I112" s="157" t="s">
        <v>21</v>
      </c>
      <c r="J112" s="158"/>
      <c r="K112" s="19" t="s">
        <v>22</v>
      </c>
      <c r="L112" s="32" t="s">
        <v>27</v>
      </c>
      <c r="M112" s="20" t="s">
        <v>26</v>
      </c>
      <c r="N112" s="56" t="s">
        <v>193</v>
      </c>
      <c r="O112" s="65" t="s">
        <v>194</v>
      </c>
    </row>
    <row r="113" spans="1:15" s="1" customFormat="1" ht="12.75">
      <c r="A113" s="155" t="s">
        <v>33</v>
      </c>
      <c r="B113" s="156"/>
      <c r="C113" s="18" t="s">
        <v>28</v>
      </c>
      <c r="D113" s="18">
        <v>24</v>
      </c>
      <c r="E113" s="17">
        <v>15</v>
      </c>
      <c r="F113" s="55">
        <f>Prices!C68</f>
        <v>319.05</v>
      </c>
      <c r="G113" s="66">
        <f>Prices!D68</f>
        <v>7.09</v>
      </c>
      <c r="H113" s="27"/>
      <c r="I113" s="155" t="s">
        <v>34</v>
      </c>
      <c r="J113" s="156"/>
      <c r="K113" s="7" t="s">
        <v>13</v>
      </c>
      <c r="L113" s="18">
        <v>36</v>
      </c>
      <c r="M113" s="17">
        <v>15</v>
      </c>
      <c r="N113" s="55">
        <f>Prices!C69</f>
        <v>202.5</v>
      </c>
      <c r="O113" s="66">
        <f>Prices!D69</f>
        <v>4.5</v>
      </c>
    </row>
    <row r="114" spans="6:15" s="97" customFormat="1" ht="12.75">
      <c r="F114" s="101"/>
      <c r="G114" s="102"/>
      <c r="H114" s="31"/>
      <c r="I114" s="153" t="s">
        <v>35</v>
      </c>
      <c r="J114" s="154"/>
      <c r="K114" s="103" t="s">
        <v>14</v>
      </c>
      <c r="L114" s="91">
        <v>24</v>
      </c>
      <c r="M114" s="92">
        <v>15</v>
      </c>
      <c r="N114" s="99">
        <f>Prices!C70</f>
        <v>279.45</v>
      </c>
      <c r="O114" s="100">
        <f>Prices!D70</f>
        <v>6.21</v>
      </c>
    </row>
    <row r="115" spans="6:15" s="1" customFormat="1" ht="12.75">
      <c r="F115" s="45"/>
      <c r="G115" s="67"/>
      <c r="H115" s="27"/>
      <c r="I115" s="155" t="s">
        <v>29</v>
      </c>
      <c r="J115" s="156"/>
      <c r="K115" s="7" t="s">
        <v>12</v>
      </c>
      <c r="L115" s="18">
        <v>24</v>
      </c>
      <c r="M115" s="17">
        <v>15</v>
      </c>
      <c r="N115" s="55">
        <f>Prices!C71</f>
        <v>319.95</v>
      </c>
      <c r="O115" s="66">
        <f>Prices!D71</f>
        <v>7.11</v>
      </c>
    </row>
    <row r="118" spans="1:15" s="1" customFormat="1" ht="12.75">
      <c r="A118" s="1" t="s">
        <v>52</v>
      </c>
      <c r="F118" s="45"/>
      <c r="G118" s="67"/>
      <c r="H118" s="27"/>
      <c r="I118" s="9"/>
      <c r="J118" s="9"/>
      <c r="K118" s="8"/>
      <c r="L118" s="2"/>
      <c r="M118" s="6"/>
      <c r="N118" s="50"/>
      <c r="O118" s="27"/>
    </row>
    <row r="119" spans="6:15" s="1" customFormat="1" ht="12.75">
      <c r="F119" s="45"/>
      <c r="G119" s="67"/>
      <c r="H119" s="27"/>
      <c r="N119" s="49"/>
      <c r="O119" s="27"/>
    </row>
    <row r="120" spans="6:15" s="1" customFormat="1" ht="12.75">
      <c r="F120" s="45"/>
      <c r="G120" s="67"/>
      <c r="H120" s="27"/>
      <c r="I120" s="35" t="s">
        <v>233</v>
      </c>
      <c r="N120" s="49"/>
      <c r="O120" s="27"/>
    </row>
    <row r="121" spans="1:15" s="1" customFormat="1" ht="15">
      <c r="A121" s="24" t="s">
        <v>266</v>
      </c>
      <c r="B121" s="83"/>
      <c r="C121" s="12"/>
      <c r="D121" s="12"/>
      <c r="E121" s="12"/>
      <c r="F121" s="40"/>
      <c r="G121" s="63"/>
      <c r="H121" s="27"/>
      <c r="I121" s="24" t="s">
        <v>5</v>
      </c>
      <c r="J121" s="83"/>
      <c r="K121" s="12"/>
      <c r="L121" s="12"/>
      <c r="M121" s="12"/>
      <c r="N121" s="40"/>
      <c r="O121" s="27"/>
    </row>
    <row r="122" spans="1:15" s="1" customFormat="1" ht="12.75">
      <c r="A122" s="24" t="s">
        <v>267</v>
      </c>
      <c r="B122" s="83"/>
      <c r="C122" s="11"/>
      <c r="D122" s="11"/>
      <c r="E122" s="11"/>
      <c r="F122" s="41"/>
      <c r="G122" s="64"/>
      <c r="H122" s="27"/>
      <c r="I122" s="24" t="s">
        <v>232</v>
      </c>
      <c r="J122" s="83"/>
      <c r="K122" s="11"/>
      <c r="L122" s="11"/>
      <c r="M122" s="11"/>
      <c r="N122" s="41"/>
      <c r="O122" s="27"/>
    </row>
    <row r="123" spans="1:15" s="1" customFormat="1" ht="12.75">
      <c r="A123" s="13" t="s">
        <v>268</v>
      </c>
      <c r="B123" s="84"/>
      <c r="C123" s="11"/>
      <c r="D123" s="11"/>
      <c r="E123" s="11"/>
      <c r="F123" s="41"/>
      <c r="G123" s="64"/>
      <c r="H123" s="27"/>
      <c r="I123" s="13"/>
      <c r="J123" s="84"/>
      <c r="K123" s="11"/>
      <c r="L123" s="11"/>
      <c r="M123" s="11"/>
      <c r="N123" s="41"/>
      <c r="O123" s="27"/>
    </row>
    <row r="124" spans="1:15" s="1" customFormat="1" ht="12.75">
      <c r="A124" s="129" t="s">
        <v>269</v>
      </c>
      <c r="B124" s="85"/>
      <c r="C124" s="11"/>
      <c r="D124" s="11"/>
      <c r="E124" s="11"/>
      <c r="F124" s="41"/>
      <c r="G124" s="64"/>
      <c r="H124" s="27"/>
      <c r="I124" s="14"/>
      <c r="J124" s="85"/>
      <c r="K124" s="11"/>
      <c r="L124" s="11"/>
      <c r="M124" s="11"/>
      <c r="N124" s="41"/>
      <c r="O124" s="27"/>
    </row>
    <row r="125" spans="1:15" s="1" customFormat="1" ht="12.75">
      <c r="A125" s="129" t="s">
        <v>270</v>
      </c>
      <c r="B125" s="85"/>
      <c r="C125" s="11"/>
      <c r="D125" s="11"/>
      <c r="E125" s="11"/>
      <c r="F125" s="41"/>
      <c r="G125" s="64"/>
      <c r="H125" s="27"/>
      <c r="I125" s="14"/>
      <c r="J125" s="85"/>
      <c r="K125" s="11"/>
      <c r="L125" s="11"/>
      <c r="M125" s="11"/>
      <c r="N125" s="41"/>
      <c r="O125" s="27"/>
    </row>
    <row r="126" spans="1:15" s="1" customFormat="1" ht="12.75">
      <c r="A126" s="129"/>
      <c r="B126" s="85"/>
      <c r="C126" s="11"/>
      <c r="D126" s="11"/>
      <c r="E126" s="11"/>
      <c r="F126" s="41"/>
      <c r="G126" s="64"/>
      <c r="H126" s="27"/>
      <c r="I126" s="14"/>
      <c r="J126" s="85"/>
      <c r="K126" s="11"/>
      <c r="L126" s="11"/>
      <c r="M126" s="11"/>
      <c r="N126" s="41"/>
      <c r="O126" s="27"/>
    </row>
    <row r="127" spans="1:15" s="1" customFormat="1" ht="12.75">
      <c r="A127" s="130" t="s">
        <v>271</v>
      </c>
      <c r="B127" s="85"/>
      <c r="C127" s="11"/>
      <c r="D127" s="11"/>
      <c r="E127" s="11"/>
      <c r="F127" s="41"/>
      <c r="G127" s="64"/>
      <c r="H127" s="27"/>
      <c r="I127" s="14"/>
      <c r="J127" s="85"/>
      <c r="K127" s="11"/>
      <c r="L127" s="11"/>
      <c r="M127" s="11"/>
      <c r="N127" s="41"/>
      <c r="O127" s="27"/>
    </row>
    <row r="128" spans="1:15" s="1" customFormat="1" ht="12.75">
      <c r="A128" s="15"/>
      <c r="B128" s="85"/>
      <c r="C128" s="11"/>
      <c r="D128" s="11"/>
      <c r="E128" s="11"/>
      <c r="F128" s="41"/>
      <c r="G128" s="64"/>
      <c r="H128" s="27"/>
      <c r="I128" s="15"/>
      <c r="J128" s="85"/>
      <c r="K128" s="11"/>
      <c r="L128" s="11"/>
      <c r="M128" s="11"/>
      <c r="N128" s="41"/>
      <c r="O128" s="27"/>
    </row>
    <row r="129" spans="1:15" s="1" customFormat="1" ht="38.25">
      <c r="A129" s="157" t="s">
        <v>21</v>
      </c>
      <c r="B129" s="158"/>
      <c r="C129" s="19" t="s">
        <v>22</v>
      </c>
      <c r="D129" s="32" t="s">
        <v>27</v>
      </c>
      <c r="E129" s="20" t="s">
        <v>26</v>
      </c>
      <c r="F129" s="56" t="s">
        <v>193</v>
      </c>
      <c r="G129" s="65" t="s">
        <v>194</v>
      </c>
      <c r="H129" s="27"/>
      <c r="I129" s="157" t="s">
        <v>21</v>
      </c>
      <c r="J129" s="158"/>
      <c r="K129" s="19" t="s">
        <v>22</v>
      </c>
      <c r="L129" s="32" t="s">
        <v>27</v>
      </c>
      <c r="M129" s="20" t="s">
        <v>26</v>
      </c>
      <c r="N129" s="56" t="s">
        <v>193</v>
      </c>
      <c r="O129" s="65" t="s">
        <v>194</v>
      </c>
    </row>
    <row r="130" spans="1:15" s="1" customFormat="1" ht="12.75">
      <c r="A130" s="155" t="s">
        <v>226</v>
      </c>
      <c r="B130" s="156"/>
      <c r="C130" s="18" t="s">
        <v>0</v>
      </c>
      <c r="D130" s="18">
        <v>20</v>
      </c>
      <c r="E130" s="17">
        <v>16</v>
      </c>
      <c r="F130" s="55">
        <f>Prices!C72</f>
        <v>177.75</v>
      </c>
      <c r="G130" s="66">
        <f>Prices!D72</f>
        <v>3.95</v>
      </c>
      <c r="H130" s="27"/>
      <c r="I130" s="155" t="s">
        <v>6</v>
      </c>
      <c r="J130" s="156"/>
      <c r="K130" s="18" t="s">
        <v>0</v>
      </c>
      <c r="L130" s="18">
        <v>45</v>
      </c>
      <c r="M130" s="17">
        <v>10</v>
      </c>
      <c r="N130" s="55">
        <f>Prices!C78</f>
        <v>144.45</v>
      </c>
      <c r="O130" s="66">
        <f>Prices!D78</f>
        <v>3.21</v>
      </c>
    </row>
    <row r="131" spans="1:15" s="97" customFormat="1" ht="12.75">
      <c r="A131" s="153" t="s">
        <v>227</v>
      </c>
      <c r="B131" s="154"/>
      <c r="C131" s="91" t="s">
        <v>1</v>
      </c>
      <c r="D131" s="91">
        <v>20</v>
      </c>
      <c r="E131" s="92">
        <v>16</v>
      </c>
      <c r="F131" s="99">
        <f>Prices!C73</f>
        <v>292.95</v>
      </c>
      <c r="G131" s="100">
        <f>Prices!D73</f>
        <v>6.51</v>
      </c>
      <c r="H131" s="31"/>
      <c r="I131" s="153" t="s">
        <v>7</v>
      </c>
      <c r="J131" s="154"/>
      <c r="K131" s="91" t="s">
        <v>1</v>
      </c>
      <c r="L131" s="91">
        <v>25</v>
      </c>
      <c r="M131" s="92">
        <v>10</v>
      </c>
      <c r="N131" s="99">
        <f>Prices!C79</f>
        <v>201.60000000000002</v>
      </c>
      <c r="O131" s="100">
        <f>Prices!D79</f>
        <v>4.48</v>
      </c>
    </row>
    <row r="132" spans="1:15" s="97" customFormat="1" ht="12.75">
      <c r="A132" s="153" t="s">
        <v>228</v>
      </c>
      <c r="B132" s="154"/>
      <c r="C132" s="91" t="s">
        <v>2</v>
      </c>
      <c r="D132" s="91">
        <v>12</v>
      </c>
      <c r="E132" s="92">
        <v>16</v>
      </c>
      <c r="F132" s="99">
        <f>Prices!C74</f>
        <v>368.09999999999997</v>
      </c>
      <c r="G132" s="100">
        <f>Prices!D74</f>
        <v>8.18</v>
      </c>
      <c r="H132" s="31"/>
      <c r="I132" s="153" t="s">
        <v>8</v>
      </c>
      <c r="J132" s="154"/>
      <c r="K132" s="91" t="s">
        <v>2</v>
      </c>
      <c r="L132" s="91">
        <v>15</v>
      </c>
      <c r="M132" s="92">
        <v>10</v>
      </c>
      <c r="N132" s="99">
        <f>Prices!C80</f>
        <v>270</v>
      </c>
      <c r="O132" s="100">
        <f>Prices!D80</f>
        <v>6</v>
      </c>
    </row>
    <row r="133" spans="1:15" s="97" customFormat="1" ht="12.75">
      <c r="A133" s="153" t="s">
        <v>229</v>
      </c>
      <c r="B133" s="154"/>
      <c r="C133" s="91" t="s">
        <v>15</v>
      </c>
      <c r="D133" s="91">
        <v>10</v>
      </c>
      <c r="E133" s="92">
        <v>16</v>
      </c>
      <c r="F133" s="99">
        <f>Prices!C75</f>
        <v>641.25</v>
      </c>
      <c r="G133" s="100">
        <f>Prices!D75</f>
        <v>14.25</v>
      </c>
      <c r="H133" s="31"/>
      <c r="I133" s="153" t="s">
        <v>9</v>
      </c>
      <c r="J133" s="154"/>
      <c r="K133" s="91" t="s">
        <v>24</v>
      </c>
      <c r="L133" s="91">
        <v>8</v>
      </c>
      <c r="M133" s="92">
        <v>10</v>
      </c>
      <c r="N133" s="99">
        <f>Prices!C81</f>
        <v>390.15</v>
      </c>
      <c r="O133" s="100">
        <f>Prices!D81</f>
        <v>8.67</v>
      </c>
    </row>
    <row r="134" spans="1:15" s="97" customFormat="1" ht="12.75">
      <c r="A134" s="153" t="s">
        <v>230</v>
      </c>
      <c r="B134" s="154"/>
      <c r="C134" s="91" t="s">
        <v>16</v>
      </c>
      <c r="D134" s="91">
        <v>5</v>
      </c>
      <c r="E134" s="92">
        <v>16</v>
      </c>
      <c r="F134" s="99">
        <f>Prices!C76</f>
        <v>801.9</v>
      </c>
      <c r="G134" s="100">
        <f>Prices!D76</f>
        <v>17.82</v>
      </c>
      <c r="H134" s="31"/>
      <c r="I134" s="153" t="s">
        <v>10</v>
      </c>
      <c r="J134" s="154"/>
      <c r="K134" s="91" t="s">
        <v>25</v>
      </c>
      <c r="L134" s="91">
        <v>5</v>
      </c>
      <c r="M134" s="92">
        <v>10</v>
      </c>
      <c r="N134" s="99">
        <f>Prices!C82</f>
        <v>574.2</v>
      </c>
      <c r="O134" s="100">
        <f>Prices!D82</f>
        <v>12.76</v>
      </c>
    </row>
    <row r="135" spans="1:15" s="97" customFormat="1" ht="12.75">
      <c r="A135" s="153" t="s">
        <v>231</v>
      </c>
      <c r="B135" s="154"/>
      <c r="C135" s="91" t="s">
        <v>4</v>
      </c>
      <c r="D135" s="91">
        <v>2</v>
      </c>
      <c r="E135" s="92">
        <v>16</v>
      </c>
      <c r="F135" s="99">
        <f>Prices!C77</f>
        <v>1329.3</v>
      </c>
      <c r="G135" s="100">
        <f>Prices!D77</f>
        <v>29.54</v>
      </c>
      <c r="H135" s="31"/>
      <c r="I135" s="153" t="s">
        <v>11</v>
      </c>
      <c r="J135" s="154"/>
      <c r="K135" s="91" t="s">
        <v>4</v>
      </c>
      <c r="L135" s="91">
        <v>2</v>
      </c>
      <c r="M135" s="92">
        <v>10</v>
      </c>
      <c r="N135" s="99">
        <f>Prices!C83</f>
        <v>869.4</v>
      </c>
      <c r="O135" s="100">
        <f>Prices!D83</f>
        <v>19.32</v>
      </c>
    </row>
    <row r="136" spans="1:15" s="1" customFormat="1" ht="12.75">
      <c r="A136" s="21"/>
      <c r="B136" s="21"/>
      <c r="C136" s="22"/>
      <c r="D136" s="22"/>
      <c r="E136" s="23"/>
      <c r="F136" s="46"/>
      <c r="G136" s="68"/>
      <c r="H136" s="31"/>
      <c r="I136" s="21"/>
      <c r="J136" s="21"/>
      <c r="K136" s="22"/>
      <c r="L136" s="22"/>
      <c r="M136" s="23"/>
      <c r="N136" s="46"/>
      <c r="O136" s="27"/>
    </row>
    <row r="137" spans="6:15" s="1" customFormat="1" ht="12.75">
      <c r="F137" s="45"/>
      <c r="G137" s="67"/>
      <c r="H137" s="27"/>
      <c r="N137" s="49"/>
      <c r="O137" s="27"/>
    </row>
    <row r="138" spans="1:15" s="1" customFormat="1" ht="15.75">
      <c r="A138" s="24" t="s">
        <v>19</v>
      </c>
      <c r="B138" s="83"/>
      <c r="C138" s="12"/>
      <c r="D138" s="12"/>
      <c r="E138" s="12"/>
      <c r="F138" s="40"/>
      <c r="G138" s="63"/>
      <c r="H138" s="27"/>
      <c r="I138" s="24" t="s">
        <v>31</v>
      </c>
      <c r="J138" s="83"/>
      <c r="K138" s="12"/>
      <c r="L138" s="12"/>
      <c r="M138" s="12"/>
      <c r="N138" s="40"/>
      <c r="O138" s="27"/>
    </row>
    <row r="139" spans="1:15" s="1" customFormat="1" ht="12.75">
      <c r="A139" s="13"/>
      <c r="B139" s="84"/>
      <c r="C139" s="11"/>
      <c r="D139" s="11"/>
      <c r="E139" s="11"/>
      <c r="F139" s="41"/>
      <c r="G139" s="64"/>
      <c r="H139" s="27"/>
      <c r="I139" s="13"/>
      <c r="J139" s="84"/>
      <c r="K139" s="11"/>
      <c r="L139" s="11"/>
      <c r="M139" s="11"/>
      <c r="N139" s="41"/>
      <c r="O139" s="27"/>
    </row>
    <row r="140" spans="1:15" s="1" customFormat="1" ht="12.75">
      <c r="A140" s="13"/>
      <c r="B140" s="84"/>
      <c r="C140" s="11"/>
      <c r="D140" s="11"/>
      <c r="E140" s="11"/>
      <c r="F140" s="41"/>
      <c r="G140" s="64"/>
      <c r="H140" s="27"/>
      <c r="I140" s="13"/>
      <c r="J140" s="84"/>
      <c r="K140" s="11"/>
      <c r="L140" s="11"/>
      <c r="M140" s="11"/>
      <c r="N140" s="41"/>
      <c r="O140" s="27"/>
    </row>
    <row r="141" spans="1:15" s="1" customFormat="1" ht="12.75">
      <c r="A141" s="14"/>
      <c r="B141" s="85"/>
      <c r="C141" s="11"/>
      <c r="D141" s="11"/>
      <c r="E141" s="11"/>
      <c r="F141" s="41"/>
      <c r="G141" s="64"/>
      <c r="H141" s="27"/>
      <c r="I141" s="14"/>
      <c r="J141" s="85"/>
      <c r="K141" s="11"/>
      <c r="L141" s="11"/>
      <c r="M141" s="11"/>
      <c r="N141" s="41"/>
      <c r="O141" s="27"/>
    </row>
    <row r="142" spans="1:15" s="1" customFormat="1" ht="12.75">
      <c r="A142" s="14"/>
      <c r="B142" s="85"/>
      <c r="C142" s="11"/>
      <c r="D142" s="11"/>
      <c r="E142" s="11"/>
      <c r="F142" s="41"/>
      <c r="G142" s="64"/>
      <c r="H142" s="27"/>
      <c r="I142" s="14"/>
      <c r="J142" s="85"/>
      <c r="K142" s="11"/>
      <c r="L142" s="11"/>
      <c r="M142" s="11"/>
      <c r="N142" s="41"/>
      <c r="O142" s="27"/>
    </row>
    <row r="143" spans="1:15" s="1" customFormat="1" ht="12.75">
      <c r="A143" s="14"/>
      <c r="B143" s="85"/>
      <c r="C143" s="11"/>
      <c r="D143" s="11"/>
      <c r="E143" s="11"/>
      <c r="F143" s="41"/>
      <c r="G143" s="64"/>
      <c r="H143" s="27"/>
      <c r="I143" s="14"/>
      <c r="J143" s="85"/>
      <c r="K143" s="11"/>
      <c r="L143" s="11"/>
      <c r="M143" s="11"/>
      <c r="N143" s="41"/>
      <c r="O143" s="27"/>
    </row>
    <row r="144" spans="1:15" s="1" customFormat="1" ht="12.75">
      <c r="A144" s="14"/>
      <c r="B144" s="85"/>
      <c r="C144" s="11"/>
      <c r="D144" s="11"/>
      <c r="E144" s="11"/>
      <c r="F144" s="41"/>
      <c r="G144" s="64"/>
      <c r="H144" s="27"/>
      <c r="I144" s="14"/>
      <c r="J144" s="85"/>
      <c r="K144" s="11"/>
      <c r="L144" s="11"/>
      <c r="M144" s="11"/>
      <c r="N144" s="41"/>
      <c r="O144" s="27"/>
    </row>
    <row r="145" spans="1:15" s="1" customFormat="1" ht="12.75">
      <c r="A145" s="15"/>
      <c r="B145" s="85"/>
      <c r="C145" s="11"/>
      <c r="D145" s="11"/>
      <c r="E145" s="11"/>
      <c r="F145" s="41"/>
      <c r="G145" s="64"/>
      <c r="H145" s="27"/>
      <c r="I145" s="15"/>
      <c r="J145" s="85"/>
      <c r="K145" s="11"/>
      <c r="L145" s="11"/>
      <c r="M145" s="11"/>
      <c r="N145" s="41"/>
      <c r="O145" s="27"/>
    </row>
    <row r="146" spans="1:15" s="1" customFormat="1" ht="38.25">
      <c r="A146" s="157" t="s">
        <v>21</v>
      </c>
      <c r="B146" s="158"/>
      <c r="C146" s="19" t="s">
        <v>22</v>
      </c>
      <c r="D146" s="32" t="s">
        <v>27</v>
      </c>
      <c r="E146" s="20" t="s">
        <v>26</v>
      </c>
      <c r="F146" s="42" t="s">
        <v>23</v>
      </c>
      <c r="G146" s="65" t="s">
        <v>194</v>
      </c>
      <c r="H146" s="27"/>
      <c r="I146" s="157" t="s">
        <v>21</v>
      </c>
      <c r="J146" s="158"/>
      <c r="K146" s="19" t="s">
        <v>22</v>
      </c>
      <c r="L146" s="32" t="s">
        <v>27</v>
      </c>
      <c r="M146" s="20" t="s">
        <v>26</v>
      </c>
      <c r="N146" s="56" t="s">
        <v>193</v>
      </c>
      <c r="O146" s="65" t="s">
        <v>194</v>
      </c>
    </row>
    <row r="147" spans="1:15" s="1" customFormat="1" ht="12.75">
      <c r="A147" s="155" t="s">
        <v>17</v>
      </c>
      <c r="B147" s="156"/>
      <c r="C147" s="7" t="s">
        <v>2</v>
      </c>
      <c r="D147" s="18">
        <v>10</v>
      </c>
      <c r="E147" s="17">
        <v>18</v>
      </c>
      <c r="F147" s="55">
        <f>Prices!C84</f>
        <v>502.65</v>
      </c>
      <c r="G147" s="66">
        <f>Prices!D84</f>
        <v>11.17</v>
      </c>
      <c r="H147" s="27"/>
      <c r="I147" s="155" t="s">
        <v>18</v>
      </c>
      <c r="J147" s="156"/>
      <c r="K147" s="7" t="s">
        <v>2</v>
      </c>
      <c r="L147" s="18">
        <v>24</v>
      </c>
      <c r="M147" s="17">
        <v>10</v>
      </c>
      <c r="N147" s="55">
        <f>Prices!C85</f>
        <v>307.35</v>
      </c>
      <c r="O147" s="66">
        <f>Prices!D85</f>
        <v>6.83</v>
      </c>
    </row>
    <row r="148" spans="1:15" s="1" customFormat="1" ht="15.75">
      <c r="A148" s="1" t="s">
        <v>85</v>
      </c>
      <c r="F148" s="45"/>
      <c r="G148" s="67"/>
      <c r="H148" s="27"/>
      <c r="I148"/>
      <c r="J148"/>
      <c r="K148"/>
      <c r="L148"/>
      <c r="M148"/>
      <c r="N148" s="51"/>
      <c r="O148" s="27"/>
    </row>
    <row r="149" spans="6:15" s="1" customFormat="1" ht="15.75">
      <c r="F149" s="45"/>
      <c r="G149" s="67"/>
      <c r="H149" s="27"/>
      <c r="I149"/>
      <c r="J149"/>
      <c r="K149"/>
      <c r="L149"/>
      <c r="M149"/>
      <c r="N149" s="51"/>
      <c r="O149" s="27"/>
    </row>
    <row r="150" spans="1:15" s="1" customFormat="1" ht="12.75">
      <c r="A150" s="9"/>
      <c r="B150" s="9"/>
      <c r="C150" s="2"/>
      <c r="D150" s="2"/>
      <c r="E150" s="6"/>
      <c r="F150" s="43"/>
      <c r="G150" s="28"/>
      <c r="H150" s="27"/>
      <c r="N150" s="44"/>
      <c r="O150" s="27"/>
    </row>
    <row r="151" spans="1:15" s="1" customFormat="1" ht="12.75">
      <c r="A151" s="35" t="s">
        <v>220</v>
      </c>
      <c r="F151" s="44"/>
      <c r="G151" s="27"/>
      <c r="H151" s="27"/>
      <c r="I151" s="35" t="s">
        <v>220</v>
      </c>
      <c r="N151" s="44"/>
      <c r="O151" s="27"/>
    </row>
    <row r="152" spans="1:15" s="1" customFormat="1" ht="15.75">
      <c r="A152" s="24" t="s">
        <v>236</v>
      </c>
      <c r="B152" s="83"/>
      <c r="C152" s="12"/>
      <c r="D152" s="12"/>
      <c r="E152" s="12"/>
      <c r="F152" s="40"/>
      <c r="G152" s="63"/>
      <c r="H152" s="27"/>
      <c r="I152" s="24" t="s">
        <v>237</v>
      </c>
      <c r="J152" s="83"/>
      <c r="K152" s="12"/>
      <c r="L152" s="12"/>
      <c r="M152" s="12"/>
      <c r="N152" s="40"/>
      <c r="O152" s="27"/>
    </row>
    <row r="153" spans="1:15" s="1" customFormat="1" ht="12.75">
      <c r="A153" s="13"/>
      <c r="B153" s="84"/>
      <c r="C153" s="11"/>
      <c r="D153" s="11"/>
      <c r="E153" s="11"/>
      <c r="F153" s="41"/>
      <c r="G153" s="64"/>
      <c r="H153" s="27"/>
      <c r="I153" s="13"/>
      <c r="J153" s="84"/>
      <c r="K153" s="11"/>
      <c r="L153" s="11"/>
      <c r="M153" s="11"/>
      <c r="N153" s="41"/>
      <c r="O153" s="27"/>
    </row>
    <row r="154" spans="1:15" s="1" customFormat="1" ht="12.75">
      <c r="A154" s="13"/>
      <c r="B154" s="84"/>
      <c r="C154" s="11"/>
      <c r="D154" s="11"/>
      <c r="E154" s="11"/>
      <c r="F154" s="41"/>
      <c r="G154" s="64"/>
      <c r="H154" s="27"/>
      <c r="I154" s="13"/>
      <c r="J154" s="84"/>
      <c r="K154" s="11"/>
      <c r="L154" s="11"/>
      <c r="M154" s="11"/>
      <c r="N154" s="41"/>
      <c r="O154" s="27"/>
    </row>
    <row r="155" spans="1:15" s="1" customFormat="1" ht="12.75">
      <c r="A155" s="14"/>
      <c r="B155" s="85"/>
      <c r="C155" s="11"/>
      <c r="D155" s="11"/>
      <c r="E155" s="11"/>
      <c r="F155" s="41"/>
      <c r="G155" s="64"/>
      <c r="H155" s="27"/>
      <c r="I155" s="14"/>
      <c r="J155" s="85"/>
      <c r="K155" s="11"/>
      <c r="L155" s="11"/>
      <c r="M155" s="11"/>
      <c r="N155" s="41"/>
      <c r="O155" s="27"/>
    </row>
    <row r="156" spans="1:15" s="1" customFormat="1" ht="12.75">
      <c r="A156" s="14"/>
      <c r="B156" s="85"/>
      <c r="C156" s="11"/>
      <c r="D156" s="11"/>
      <c r="E156" s="11"/>
      <c r="F156" s="41"/>
      <c r="G156" s="64"/>
      <c r="H156" s="27"/>
      <c r="I156" s="14"/>
      <c r="J156" s="85"/>
      <c r="K156" s="11"/>
      <c r="L156" s="11"/>
      <c r="M156" s="11"/>
      <c r="N156" s="41"/>
      <c r="O156" s="27"/>
    </row>
    <row r="157" spans="1:15" s="1" customFormat="1" ht="12.75">
      <c r="A157" s="14"/>
      <c r="B157" s="85"/>
      <c r="C157" s="11"/>
      <c r="D157" s="11"/>
      <c r="E157" s="11"/>
      <c r="F157" s="41"/>
      <c r="G157" s="64"/>
      <c r="H157" s="27"/>
      <c r="I157" s="14"/>
      <c r="J157" s="85"/>
      <c r="K157" s="11"/>
      <c r="L157" s="11"/>
      <c r="M157" s="11"/>
      <c r="N157" s="41"/>
      <c r="O157" s="27"/>
    </row>
    <row r="158" spans="1:15" s="1" customFormat="1" ht="15">
      <c r="A158" s="14"/>
      <c r="B158" s="85"/>
      <c r="C158" s="11"/>
      <c r="D158" s="11"/>
      <c r="E158" s="11"/>
      <c r="F158" s="41"/>
      <c r="G158" s="64"/>
      <c r="H158" s="27"/>
      <c r="I158" s="14"/>
      <c r="J158" s="85"/>
      <c r="K158" s="11"/>
      <c r="L158" s="11"/>
      <c r="M158" s="11"/>
      <c r="N158" s="41"/>
      <c r="O158" s="74"/>
    </row>
    <row r="159" spans="1:15" s="1" customFormat="1" ht="15">
      <c r="A159" s="15"/>
      <c r="B159" s="85"/>
      <c r="C159" s="11"/>
      <c r="D159" s="11"/>
      <c r="E159" s="11"/>
      <c r="F159" s="41"/>
      <c r="G159" s="64"/>
      <c r="H159" s="27"/>
      <c r="I159" s="15"/>
      <c r="J159" s="85"/>
      <c r="K159" s="11"/>
      <c r="L159" s="11"/>
      <c r="M159" s="11"/>
      <c r="N159" s="41"/>
      <c r="O159" s="74"/>
    </row>
    <row r="160" spans="1:15" s="1" customFormat="1" ht="38.25">
      <c r="A160" s="157" t="s">
        <v>21</v>
      </c>
      <c r="B160" s="158"/>
      <c r="C160" s="19" t="s">
        <v>22</v>
      </c>
      <c r="D160" s="32" t="s">
        <v>27</v>
      </c>
      <c r="E160" s="20" t="s">
        <v>26</v>
      </c>
      <c r="F160" s="56" t="s">
        <v>193</v>
      </c>
      <c r="G160" s="65" t="s">
        <v>194</v>
      </c>
      <c r="H160" s="27"/>
      <c r="I160" s="157" t="s">
        <v>21</v>
      </c>
      <c r="J160" s="158"/>
      <c r="K160" s="19" t="s">
        <v>22</v>
      </c>
      <c r="L160" s="32" t="s">
        <v>27</v>
      </c>
      <c r="M160" s="20" t="s">
        <v>26</v>
      </c>
      <c r="N160" s="56" t="s">
        <v>193</v>
      </c>
      <c r="O160" s="65" t="s">
        <v>194</v>
      </c>
    </row>
    <row r="161" spans="1:15" s="1" customFormat="1" ht="12.75">
      <c r="A161" s="155" t="s">
        <v>68</v>
      </c>
      <c r="B161" s="156"/>
      <c r="C161" s="7" t="s">
        <v>0</v>
      </c>
      <c r="D161" s="18">
        <v>36</v>
      </c>
      <c r="E161" s="17">
        <v>40</v>
      </c>
      <c r="F161" s="55">
        <f>Prices!C88</f>
        <v>185.4</v>
      </c>
      <c r="G161" s="66">
        <f>Prices!D88</f>
        <v>4.12</v>
      </c>
      <c r="H161" s="27"/>
      <c r="I161" s="155" t="s">
        <v>71</v>
      </c>
      <c r="J161" s="156"/>
      <c r="K161" s="7" t="s">
        <v>0</v>
      </c>
      <c r="L161" s="18">
        <v>36</v>
      </c>
      <c r="M161" s="17">
        <v>40</v>
      </c>
      <c r="N161" s="55">
        <f>Prices!C91</f>
        <v>191.25</v>
      </c>
      <c r="O161" s="66">
        <f>Prices!D91</f>
        <v>4.25</v>
      </c>
    </row>
    <row r="162" spans="1:15" s="97" customFormat="1" ht="12.75">
      <c r="A162" s="153" t="s">
        <v>69</v>
      </c>
      <c r="B162" s="154"/>
      <c r="C162" s="103" t="s">
        <v>1</v>
      </c>
      <c r="D162" s="91">
        <v>24</v>
      </c>
      <c r="E162" s="92">
        <v>40</v>
      </c>
      <c r="F162" s="99">
        <f>Prices!C89</f>
        <v>266.4</v>
      </c>
      <c r="G162" s="100">
        <f>Prices!D89</f>
        <v>5.92</v>
      </c>
      <c r="H162" s="31"/>
      <c r="I162" s="153" t="s">
        <v>72</v>
      </c>
      <c r="J162" s="154"/>
      <c r="K162" s="103" t="s">
        <v>1</v>
      </c>
      <c r="L162" s="91">
        <v>24</v>
      </c>
      <c r="M162" s="92">
        <v>40</v>
      </c>
      <c r="N162" s="99">
        <f>Prices!C92</f>
        <v>281.25</v>
      </c>
      <c r="O162" s="100">
        <f>Prices!D92</f>
        <v>6.25</v>
      </c>
    </row>
    <row r="163" spans="1:15" s="1" customFormat="1" ht="12.75">
      <c r="A163" s="155" t="s">
        <v>70</v>
      </c>
      <c r="B163" s="156"/>
      <c r="C163" s="7" t="s">
        <v>2</v>
      </c>
      <c r="D163" s="18">
        <v>12</v>
      </c>
      <c r="E163" s="17">
        <v>30</v>
      </c>
      <c r="F163" s="55">
        <f>Prices!C90</f>
        <v>467.55</v>
      </c>
      <c r="G163" s="66">
        <f>Prices!D90</f>
        <v>10.39</v>
      </c>
      <c r="H163" s="27"/>
      <c r="I163" s="155" t="s">
        <v>73</v>
      </c>
      <c r="J163" s="156"/>
      <c r="K163" s="7" t="s">
        <v>2</v>
      </c>
      <c r="L163" s="18">
        <v>12</v>
      </c>
      <c r="M163" s="17">
        <v>30</v>
      </c>
      <c r="N163" s="55">
        <f>Prices!C93</f>
        <v>489.6</v>
      </c>
      <c r="O163" s="66">
        <f>Prices!D93</f>
        <v>10.88</v>
      </c>
    </row>
    <row r="164" spans="1:15" s="1" customFormat="1" ht="15.75">
      <c r="A164" s="33" t="s">
        <v>20</v>
      </c>
      <c r="B164" s="33"/>
      <c r="C164"/>
      <c r="D164"/>
      <c r="E164"/>
      <c r="F164" s="47"/>
      <c r="G164" s="69"/>
      <c r="H164"/>
      <c r="I164"/>
      <c r="J164"/>
      <c r="K164"/>
      <c r="L164"/>
      <c r="M164"/>
      <c r="N164" s="51"/>
      <c r="O164" s="74"/>
    </row>
    <row r="165" spans="1:15" s="1" customFormat="1" ht="15.75">
      <c r="A165"/>
      <c r="B165"/>
      <c r="C165"/>
      <c r="D165"/>
      <c r="E165"/>
      <c r="F165" s="47"/>
      <c r="G165" s="69"/>
      <c r="H165"/>
      <c r="I165"/>
      <c r="J165"/>
      <c r="K165"/>
      <c r="L165"/>
      <c r="M165"/>
      <c r="N165" s="51"/>
      <c r="O165" s="74"/>
    </row>
    <row r="166" spans="6:15" s="1" customFormat="1" ht="15.75">
      <c r="F166" s="44"/>
      <c r="G166" s="27"/>
      <c r="N166" s="44"/>
      <c r="O166" s="74"/>
    </row>
    <row r="167" spans="6:15" s="1" customFormat="1" ht="15.75">
      <c r="F167" s="44"/>
      <c r="G167" s="27"/>
      <c r="N167" s="44"/>
      <c r="O167" s="74"/>
    </row>
    <row r="168" spans="6:15" s="1" customFormat="1" ht="15.75">
      <c r="F168" s="44"/>
      <c r="G168" s="27"/>
      <c r="N168" s="44"/>
      <c r="O168" s="74"/>
    </row>
    <row r="169" spans="6:15" s="1" customFormat="1" ht="15.75">
      <c r="F169" s="44"/>
      <c r="G169" s="27"/>
      <c r="N169" s="44"/>
      <c r="O169" s="74"/>
    </row>
    <row r="170" spans="6:15" s="1" customFormat="1" ht="15.75">
      <c r="F170" s="44"/>
      <c r="G170" s="27"/>
      <c r="N170" s="44"/>
      <c r="O170" s="74"/>
    </row>
    <row r="171" spans="6:15" s="1" customFormat="1" ht="15.75">
      <c r="F171" s="44"/>
      <c r="G171" s="27"/>
      <c r="N171" s="44"/>
      <c r="O171" s="74"/>
    </row>
    <row r="172" spans="6:15" s="1" customFormat="1" ht="15.75">
      <c r="F172" s="44"/>
      <c r="G172" s="27"/>
      <c r="N172" s="44"/>
      <c r="O172" s="74"/>
    </row>
    <row r="173" spans="6:15" s="1" customFormat="1" ht="15.75">
      <c r="F173" s="44"/>
      <c r="G173" s="27"/>
      <c r="N173" s="44"/>
      <c r="O173" s="74"/>
    </row>
    <row r="174" spans="6:15" s="1" customFormat="1" ht="15.75">
      <c r="F174" s="44"/>
      <c r="G174" s="27"/>
      <c r="N174" s="44"/>
      <c r="O174" s="74"/>
    </row>
    <row r="175" spans="6:15" s="1" customFormat="1" ht="15.75">
      <c r="F175" s="44"/>
      <c r="G175" s="27"/>
      <c r="N175" s="44"/>
      <c r="O175" s="74"/>
    </row>
    <row r="176" spans="6:15" s="1" customFormat="1" ht="15.75">
      <c r="F176" s="44"/>
      <c r="G176" s="27"/>
      <c r="N176" s="44"/>
      <c r="O176" s="74"/>
    </row>
  </sheetData>
  <sheetProtection/>
  <mergeCells count="88">
    <mergeCell ref="A19:B19"/>
    <mergeCell ref="A20:B20"/>
    <mergeCell ref="A21:B21"/>
    <mergeCell ref="I19:J19"/>
    <mergeCell ref="I20:J20"/>
    <mergeCell ref="I21:J21"/>
    <mergeCell ref="A100:B100"/>
    <mergeCell ref="I131:J131"/>
    <mergeCell ref="I130:J130"/>
    <mergeCell ref="I112:J112"/>
    <mergeCell ref="I129:J129"/>
    <mergeCell ref="I133:J133"/>
    <mergeCell ref="I98:J98"/>
    <mergeCell ref="A135:B135"/>
    <mergeCell ref="I113:J113"/>
    <mergeCell ref="I114:J114"/>
    <mergeCell ref="A98:B98"/>
    <mergeCell ref="A99:B99"/>
    <mergeCell ref="I134:J134"/>
    <mergeCell ref="I132:J132"/>
    <mergeCell ref="I135:J135"/>
    <mergeCell ref="A134:B134"/>
    <mergeCell ref="A163:B163"/>
    <mergeCell ref="I160:J160"/>
    <mergeCell ref="I161:J161"/>
    <mergeCell ref="I162:J162"/>
    <mergeCell ref="I163:J163"/>
    <mergeCell ref="I146:J146"/>
    <mergeCell ref="A161:B161"/>
    <mergeCell ref="A146:B146"/>
    <mergeCell ref="A162:B162"/>
    <mergeCell ref="A147:B147"/>
    <mergeCell ref="A72:B72"/>
    <mergeCell ref="A86:B86"/>
    <mergeCell ref="I147:J147"/>
    <mergeCell ref="A160:B160"/>
    <mergeCell ref="A96:B96"/>
    <mergeCell ref="A97:B97"/>
    <mergeCell ref="A130:B130"/>
    <mergeCell ref="A131:B131"/>
    <mergeCell ref="A132:B132"/>
    <mergeCell ref="A133:B133"/>
    <mergeCell ref="I73:J73"/>
    <mergeCell ref="I74:J74"/>
    <mergeCell ref="I115:J115"/>
    <mergeCell ref="A112:B112"/>
    <mergeCell ref="I99:J99"/>
    <mergeCell ref="I86:J86"/>
    <mergeCell ref="A84:B84"/>
    <mergeCell ref="A113:B113"/>
    <mergeCell ref="I97:J97"/>
    <mergeCell ref="I96:J96"/>
    <mergeCell ref="A129:B129"/>
    <mergeCell ref="I100:J100"/>
    <mergeCell ref="I51:J51"/>
    <mergeCell ref="A73:B73"/>
    <mergeCell ref="A85:B85"/>
    <mergeCell ref="A70:B70"/>
    <mergeCell ref="I69:J69"/>
    <mergeCell ref="I70:J70"/>
    <mergeCell ref="I71:J71"/>
    <mergeCell ref="I72:J72"/>
    <mergeCell ref="I85:J85"/>
    <mergeCell ref="A57:B57"/>
    <mergeCell ref="A69:B69"/>
    <mergeCell ref="I33:J33"/>
    <mergeCell ref="I34:J34"/>
    <mergeCell ref="I35:J35"/>
    <mergeCell ref="I36:J36"/>
    <mergeCell ref="A33:B33"/>
    <mergeCell ref="I55:J55"/>
    <mergeCell ref="A54:B54"/>
    <mergeCell ref="A34:B34"/>
    <mergeCell ref="A38:B38"/>
    <mergeCell ref="A36:B36"/>
    <mergeCell ref="I52:J52"/>
    <mergeCell ref="A35:B35"/>
    <mergeCell ref="A71:B71"/>
    <mergeCell ref="A55:B55"/>
    <mergeCell ref="A56:B56"/>
    <mergeCell ref="A37:B37"/>
    <mergeCell ref="I37:J37"/>
    <mergeCell ref="A52:B52"/>
    <mergeCell ref="A53:B53"/>
    <mergeCell ref="A39:B39"/>
    <mergeCell ref="I53:J53"/>
    <mergeCell ref="I54:J54"/>
    <mergeCell ref="A51:B5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5" r:id="rId4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менеджерам&amp;12
&amp;R&amp;P/&amp;N</oddFooter>
  </headerFooter>
  <rowBreaks count="3" manualBreakCount="3">
    <brk id="59" max="14" man="1"/>
    <brk id="116" max="14" man="1"/>
    <brk id="164" max="10" man="1"/>
  </rowBreaks>
  <drawing r:id="rId3"/>
  <legacyDrawing r:id="rId2"/>
  <oleObjects>
    <oleObject progId="CorelDRAW.Graphic.13" shapeId="121831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view="pageLayout" zoomScaleSheetLayoutView="115" workbookViewId="0" topLeftCell="A1">
      <selection activeCell="C1" sqref="C1"/>
    </sheetView>
  </sheetViews>
  <sheetFormatPr defaultColWidth="8.796875" defaultRowHeight="15"/>
  <cols>
    <col min="1" max="1" width="8" style="0" customWidth="1"/>
    <col min="2" max="3" width="7.59765625" style="0" customWidth="1"/>
    <col min="4" max="4" width="7.8984375" style="0" customWidth="1"/>
    <col min="5" max="5" width="9.8984375" style="0" customWidth="1"/>
    <col min="6" max="6" width="6" style="47" customWidth="1"/>
    <col min="7" max="7" width="6.5" style="69" customWidth="1"/>
    <col min="8" max="8" width="3.09765625" style="0" customWidth="1"/>
    <col min="9" max="9" width="7.8984375" style="0" customWidth="1"/>
    <col min="10" max="10" width="8.19921875" style="0" customWidth="1"/>
    <col min="11" max="11" width="7.3984375" style="0" customWidth="1"/>
    <col min="12" max="12" width="8" style="0" customWidth="1"/>
    <col min="13" max="13" width="11.19921875" style="0" customWidth="1"/>
    <col min="14" max="14" width="6" style="51" customWidth="1"/>
    <col min="15" max="15" width="6.3984375" style="74" customWidth="1"/>
  </cols>
  <sheetData>
    <row r="1" spans="1:15" s="3" customFormat="1" ht="15">
      <c r="A1" s="3" t="s">
        <v>3</v>
      </c>
      <c r="F1" s="36"/>
      <c r="G1" s="59"/>
      <c r="I1" s="5"/>
      <c r="J1" s="5"/>
      <c r="K1" s="5"/>
      <c r="L1" s="5"/>
      <c r="M1" s="5"/>
      <c r="N1" s="48"/>
      <c r="O1" s="70"/>
    </row>
    <row r="2" spans="6:15" s="3" customFormat="1" ht="15">
      <c r="F2" s="36"/>
      <c r="G2" s="59"/>
      <c r="I2" s="5"/>
      <c r="J2" s="5"/>
      <c r="K2" s="5"/>
      <c r="L2" s="5"/>
      <c r="M2" s="5"/>
      <c r="N2" s="48"/>
      <c r="O2" s="70"/>
    </row>
    <row r="3" spans="6:15" s="3" customFormat="1" ht="15">
      <c r="F3" s="36"/>
      <c r="G3" s="59"/>
      <c r="I3" s="5"/>
      <c r="J3" s="5"/>
      <c r="K3" s="5"/>
      <c r="L3" s="5"/>
      <c r="M3" s="5"/>
      <c r="N3" s="48"/>
      <c r="O3" s="70"/>
    </row>
    <row r="4" spans="6:15" s="3" customFormat="1" ht="15">
      <c r="F4" s="36"/>
      <c r="G4" s="59"/>
      <c r="I4" s="5"/>
      <c r="J4" s="5"/>
      <c r="K4" s="5"/>
      <c r="L4" s="5"/>
      <c r="M4" s="5"/>
      <c r="N4" s="48"/>
      <c r="O4" s="70"/>
    </row>
    <row r="5" spans="6:15" s="3" customFormat="1" ht="15">
      <c r="F5" s="36"/>
      <c r="G5" s="59"/>
      <c r="I5" s="5"/>
      <c r="J5" s="5"/>
      <c r="K5" s="5"/>
      <c r="L5" s="5"/>
      <c r="M5" s="5"/>
      <c r="N5" s="48"/>
      <c r="O5" s="70"/>
    </row>
    <row r="6" spans="6:15" s="3" customFormat="1" ht="15">
      <c r="F6" s="36"/>
      <c r="G6" s="59"/>
      <c r="I6" s="5"/>
      <c r="J6" s="5"/>
      <c r="K6" s="5"/>
      <c r="L6" s="5"/>
      <c r="M6" s="5"/>
      <c r="N6" s="48"/>
      <c r="O6" s="70"/>
    </row>
    <row r="7" spans="6:15" s="3" customFormat="1" ht="15">
      <c r="F7" s="36"/>
      <c r="G7" s="59"/>
      <c r="I7" s="5"/>
      <c r="J7" s="5"/>
      <c r="K7" s="5"/>
      <c r="L7" s="5"/>
      <c r="M7" s="5"/>
      <c r="N7" s="48"/>
      <c r="O7" s="70"/>
    </row>
    <row r="8" spans="6:15" s="3" customFormat="1" ht="15">
      <c r="F8" s="36"/>
      <c r="G8" s="59"/>
      <c r="I8" s="5"/>
      <c r="J8" s="5"/>
      <c r="K8" s="5"/>
      <c r="L8" s="5"/>
      <c r="M8" s="5"/>
      <c r="N8" s="48"/>
      <c r="O8" s="70"/>
    </row>
    <row r="9" spans="6:15" s="3" customFormat="1" ht="15">
      <c r="F9" s="36"/>
      <c r="G9" s="59"/>
      <c r="I9" s="5"/>
      <c r="J9" s="5"/>
      <c r="K9" s="5"/>
      <c r="L9" s="5"/>
      <c r="M9" s="5"/>
      <c r="N9" s="48"/>
      <c r="O9" s="70"/>
    </row>
    <row r="10" spans="6:15" s="3" customFormat="1" ht="15">
      <c r="F10" s="36"/>
      <c r="G10" s="59"/>
      <c r="I10" s="5"/>
      <c r="J10" s="5"/>
      <c r="K10" s="5"/>
      <c r="L10" s="5"/>
      <c r="M10" s="5"/>
      <c r="N10" s="48"/>
      <c r="O10" s="70"/>
    </row>
    <row r="11" spans="6:15" s="3" customFormat="1" ht="15">
      <c r="F11" s="36"/>
      <c r="G11" s="59"/>
      <c r="I11" s="5"/>
      <c r="J11" s="5"/>
      <c r="K11" s="5"/>
      <c r="L11" s="5"/>
      <c r="M11" s="5"/>
      <c r="N11" s="48"/>
      <c r="O11" s="71"/>
    </row>
    <row r="12" spans="1:15" s="3" customFormat="1" ht="15">
      <c r="A12" s="29"/>
      <c r="B12" s="29"/>
      <c r="C12" s="29"/>
      <c r="D12" s="29"/>
      <c r="E12" s="29"/>
      <c r="F12" s="37"/>
      <c r="G12" s="60"/>
      <c r="H12" s="29"/>
      <c r="I12" s="29"/>
      <c r="J12" s="29"/>
      <c r="K12" s="29"/>
      <c r="L12" s="29"/>
      <c r="M12" s="29"/>
      <c r="N12" s="37"/>
      <c r="O12" s="72"/>
    </row>
    <row r="13" spans="1:15" s="1" customFormat="1" ht="18">
      <c r="A13" s="4"/>
      <c r="B13" s="4"/>
      <c r="C13" s="4"/>
      <c r="D13" s="4"/>
      <c r="E13" s="4"/>
      <c r="F13" s="38"/>
      <c r="G13" s="61"/>
      <c r="H13" s="4"/>
      <c r="I13" s="4"/>
      <c r="J13" s="4"/>
      <c r="K13" s="4"/>
      <c r="L13" s="4"/>
      <c r="M13" s="4"/>
      <c r="N13" s="38"/>
      <c r="O13" s="61"/>
    </row>
    <row r="14" spans="6:15" s="1" customFormat="1" ht="12.75">
      <c r="F14" s="44"/>
      <c r="G14" s="27"/>
      <c r="H14" s="27"/>
      <c r="N14" s="44"/>
      <c r="O14" s="27"/>
    </row>
    <row r="15" spans="1:15" s="1" customFormat="1" ht="12.75">
      <c r="A15" s="25" t="s">
        <v>36</v>
      </c>
      <c r="B15" s="82"/>
      <c r="F15" s="45"/>
      <c r="G15" s="67"/>
      <c r="H15" s="27"/>
      <c r="I15" s="25" t="s">
        <v>36</v>
      </c>
      <c r="J15" s="82"/>
      <c r="N15" s="49"/>
      <c r="O15" s="27"/>
    </row>
    <row r="16" spans="1:15" s="1" customFormat="1" ht="15.75">
      <c r="A16" s="24" t="s">
        <v>32</v>
      </c>
      <c r="B16" s="83"/>
      <c r="C16" s="12"/>
      <c r="D16" s="12"/>
      <c r="E16" s="12"/>
      <c r="F16" s="40"/>
      <c r="G16" s="63"/>
      <c r="H16" s="27"/>
      <c r="I16" s="24" t="s">
        <v>222</v>
      </c>
      <c r="J16" s="83"/>
      <c r="K16" s="12"/>
      <c r="L16" s="12"/>
      <c r="M16" s="12"/>
      <c r="N16" s="40"/>
      <c r="O16" s="27"/>
    </row>
    <row r="17" spans="1:15" s="1" customFormat="1" ht="12.75">
      <c r="A17" s="24" t="s">
        <v>223</v>
      </c>
      <c r="B17" s="83"/>
      <c r="C17" s="11"/>
      <c r="D17" s="11"/>
      <c r="E17" s="11"/>
      <c r="F17" s="41"/>
      <c r="G17" s="64"/>
      <c r="H17" s="27"/>
      <c r="I17" s="24" t="s">
        <v>38</v>
      </c>
      <c r="J17" s="83"/>
      <c r="K17" s="11"/>
      <c r="L17" s="11"/>
      <c r="M17" s="11"/>
      <c r="N17" s="41"/>
      <c r="O17" s="27"/>
    </row>
    <row r="18" spans="1:15" s="1" customFormat="1" ht="12.75">
      <c r="A18" s="13"/>
      <c r="B18" s="84"/>
      <c r="C18" s="11"/>
      <c r="D18" s="11"/>
      <c r="E18" s="11"/>
      <c r="F18" s="41"/>
      <c r="G18" s="64"/>
      <c r="H18" s="27"/>
      <c r="I18" s="13"/>
      <c r="J18" s="84"/>
      <c r="K18" s="11"/>
      <c r="L18" s="11"/>
      <c r="M18" s="11"/>
      <c r="N18" s="41"/>
      <c r="O18" s="27"/>
    </row>
    <row r="19" spans="1:15" s="1" customFormat="1" ht="12.75">
      <c r="A19" s="14"/>
      <c r="B19" s="85"/>
      <c r="C19" s="11"/>
      <c r="D19" s="11"/>
      <c r="E19" s="11"/>
      <c r="F19" s="41"/>
      <c r="G19" s="64"/>
      <c r="H19" s="27"/>
      <c r="I19" s="14"/>
      <c r="J19" s="85"/>
      <c r="K19" s="11"/>
      <c r="L19" s="11"/>
      <c r="M19" s="11"/>
      <c r="N19" s="41"/>
      <c r="O19" s="27"/>
    </row>
    <row r="20" spans="1:15" s="1" customFormat="1" ht="12.75">
      <c r="A20" s="14"/>
      <c r="B20" s="85"/>
      <c r="C20" s="11"/>
      <c r="D20" s="11"/>
      <c r="E20" s="11"/>
      <c r="F20" s="41"/>
      <c r="G20" s="64"/>
      <c r="H20" s="27"/>
      <c r="I20" s="14"/>
      <c r="J20" s="85"/>
      <c r="K20" s="11"/>
      <c r="L20" s="11"/>
      <c r="M20" s="11"/>
      <c r="N20" s="41"/>
      <c r="O20" s="27"/>
    </row>
    <row r="21" spans="1:15" s="1" customFormat="1" ht="12.75">
      <c r="A21" s="14"/>
      <c r="B21" s="85"/>
      <c r="C21" s="11"/>
      <c r="D21" s="11"/>
      <c r="E21" s="11"/>
      <c r="F21" s="41"/>
      <c r="G21" s="64"/>
      <c r="H21" s="27"/>
      <c r="I21" s="14"/>
      <c r="J21" s="85"/>
      <c r="K21" s="11"/>
      <c r="L21" s="11"/>
      <c r="M21" s="11"/>
      <c r="N21" s="41"/>
      <c r="O21" s="27"/>
    </row>
    <row r="22" spans="1:15" s="1" customFormat="1" ht="12.75">
      <c r="A22" s="157" t="s">
        <v>21</v>
      </c>
      <c r="B22" s="158"/>
      <c r="C22" s="160" t="s">
        <v>22</v>
      </c>
      <c r="D22" s="174" t="s">
        <v>27</v>
      </c>
      <c r="E22" s="177" t="s">
        <v>26</v>
      </c>
      <c r="F22" s="169" t="s">
        <v>193</v>
      </c>
      <c r="G22" s="163" t="s">
        <v>194</v>
      </c>
      <c r="H22" s="27"/>
      <c r="I22" s="157" t="s">
        <v>21</v>
      </c>
      <c r="J22" s="158"/>
      <c r="K22" s="160" t="s">
        <v>22</v>
      </c>
      <c r="L22" s="174" t="s">
        <v>27</v>
      </c>
      <c r="M22" s="177" t="s">
        <v>26</v>
      </c>
      <c r="N22" s="169" t="s">
        <v>193</v>
      </c>
      <c r="O22" s="163" t="s">
        <v>194</v>
      </c>
    </row>
    <row r="23" spans="1:15" s="1" customFormat="1" ht="12.75">
      <c r="A23" s="166" t="s">
        <v>207</v>
      </c>
      <c r="B23" s="166" t="s">
        <v>208</v>
      </c>
      <c r="C23" s="161"/>
      <c r="D23" s="175"/>
      <c r="E23" s="178"/>
      <c r="F23" s="170"/>
      <c r="G23" s="164"/>
      <c r="H23" s="27"/>
      <c r="I23" s="166" t="s">
        <v>207</v>
      </c>
      <c r="J23" s="166" t="s">
        <v>208</v>
      </c>
      <c r="K23" s="161"/>
      <c r="L23" s="175"/>
      <c r="M23" s="178"/>
      <c r="N23" s="170"/>
      <c r="O23" s="164"/>
    </row>
    <row r="24" spans="1:15" s="1" customFormat="1" ht="12.75">
      <c r="A24" s="166"/>
      <c r="B24" s="167"/>
      <c r="C24" s="162"/>
      <c r="D24" s="176"/>
      <c r="E24" s="179"/>
      <c r="F24" s="171"/>
      <c r="G24" s="165"/>
      <c r="H24" s="27"/>
      <c r="I24" s="166"/>
      <c r="J24" s="167"/>
      <c r="K24" s="162"/>
      <c r="L24" s="176"/>
      <c r="M24" s="179"/>
      <c r="N24" s="171"/>
      <c r="O24" s="165"/>
    </row>
    <row r="25" spans="1:15" s="1" customFormat="1" ht="12.75">
      <c r="A25" s="137" t="s">
        <v>307</v>
      </c>
      <c r="B25" s="137" t="s">
        <v>308</v>
      </c>
      <c r="C25" s="18" t="s">
        <v>0</v>
      </c>
      <c r="D25" s="18">
        <v>24</v>
      </c>
      <c r="E25" s="17">
        <v>50</v>
      </c>
      <c r="F25" s="127">
        <f>VLOOKUP(A25,Prices!A:D,3,FALSE)</f>
        <v>249.75</v>
      </c>
      <c r="G25" s="128">
        <f>VLOOKUP(A25,Prices!A:D,4,FALSE)</f>
        <v>5.55</v>
      </c>
      <c r="H25" s="27"/>
      <c r="I25" s="16" t="s">
        <v>216</v>
      </c>
      <c r="J25" s="16" t="s">
        <v>92</v>
      </c>
      <c r="K25" s="18" t="s">
        <v>0</v>
      </c>
      <c r="L25" s="18">
        <v>36</v>
      </c>
      <c r="M25" s="92">
        <v>50</v>
      </c>
      <c r="N25" s="127">
        <f>VLOOKUP(I25,Prices!A:D,3,FALSE)</f>
        <v>250.65</v>
      </c>
      <c r="O25" s="128">
        <f>VLOOKUP(I25,Prices!A:D,4,FALSE)</f>
        <v>5.57</v>
      </c>
    </row>
    <row r="26" spans="1:15" s="97" customFormat="1" ht="12.75">
      <c r="A26" s="137" t="s">
        <v>309</v>
      </c>
      <c r="B26" s="137" t="s">
        <v>310</v>
      </c>
      <c r="C26" s="18" t="s">
        <v>1</v>
      </c>
      <c r="D26" s="18">
        <v>18</v>
      </c>
      <c r="E26" s="17">
        <v>40</v>
      </c>
      <c r="F26" s="127">
        <f>VLOOKUP(A26,Prices!A:D,3,FALSE)</f>
        <v>369.90000000000003</v>
      </c>
      <c r="G26" s="128">
        <f>VLOOKUP(A26,Prices!A:D,4,FALSE)</f>
        <v>8.22</v>
      </c>
      <c r="H26" s="31"/>
      <c r="I26" s="90" t="s">
        <v>217</v>
      </c>
      <c r="J26" s="90" t="s">
        <v>93</v>
      </c>
      <c r="K26" s="91" t="s">
        <v>1</v>
      </c>
      <c r="L26" s="91">
        <v>24</v>
      </c>
      <c r="M26" s="92">
        <v>40</v>
      </c>
      <c r="N26" s="127">
        <f>VLOOKUP(I26,Prices!A:D,3,FALSE)</f>
        <v>370.8</v>
      </c>
      <c r="O26" s="128">
        <f>VLOOKUP(I26,Prices!A:D,4,FALSE)</f>
        <v>8.24</v>
      </c>
    </row>
    <row r="27" spans="1:15" s="1" customFormat="1" ht="12.75">
      <c r="A27" s="137" t="s">
        <v>311</v>
      </c>
      <c r="B27" s="137" t="s">
        <v>312</v>
      </c>
      <c r="C27" s="18" t="s">
        <v>2</v>
      </c>
      <c r="D27" s="18">
        <v>12</v>
      </c>
      <c r="E27" s="17">
        <v>30</v>
      </c>
      <c r="F27" s="127">
        <f>VLOOKUP(A27,Prices!A:D,3,FALSE)</f>
        <v>603.45</v>
      </c>
      <c r="G27" s="128">
        <f>VLOOKUP(A27,Prices!A:D,4,FALSE)</f>
        <v>13.41</v>
      </c>
      <c r="H27" s="27"/>
      <c r="I27" s="16" t="s">
        <v>218</v>
      </c>
      <c r="J27" s="16" t="s">
        <v>94</v>
      </c>
      <c r="K27" s="18" t="s">
        <v>2</v>
      </c>
      <c r="L27" s="18">
        <v>12</v>
      </c>
      <c r="M27" s="17">
        <v>30</v>
      </c>
      <c r="N27" s="127">
        <f>VLOOKUP(I27,Prices!A:D,3,FALSE)</f>
        <v>601.65</v>
      </c>
      <c r="O27" s="128">
        <f>VLOOKUP(I27,Prices!A:D,4,FALSE)</f>
        <v>13.37</v>
      </c>
    </row>
    <row r="28" spans="1:15" s="1" customFormat="1" ht="12.75">
      <c r="A28" s="137" t="s">
        <v>313</v>
      </c>
      <c r="B28" s="137" t="s">
        <v>314</v>
      </c>
      <c r="C28" s="18" t="s">
        <v>24</v>
      </c>
      <c r="D28" s="18">
        <v>8</v>
      </c>
      <c r="E28" s="17">
        <v>25</v>
      </c>
      <c r="F28" s="127">
        <f>VLOOKUP(A28,Prices!A:D,3,FALSE)</f>
        <v>893.2500000000001</v>
      </c>
      <c r="G28" s="128">
        <f>VLOOKUP(A28,Prices!A:D,4,FALSE)</f>
        <v>19.85</v>
      </c>
      <c r="H28" s="27"/>
      <c r="I28" s="150" t="s">
        <v>215</v>
      </c>
      <c r="J28" s="150" t="s">
        <v>199</v>
      </c>
      <c r="K28" s="18" t="s">
        <v>24</v>
      </c>
      <c r="L28" s="18">
        <v>8</v>
      </c>
      <c r="M28" s="17">
        <v>25</v>
      </c>
      <c r="N28" s="127">
        <f>VLOOKUP(I28,Prices!A:D,3,FALSE)</f>
        <v>891.9</v>
      </c>
      <c r="O28" s="128">
        <f>VLOOKUP(I28,Prices!A:D,4,FALSE)</f>
        <v>19.82</v>
      </c>
    </row>
    <row r="29" spans="1:15" s="1" customFormat="1" ht="12.75">
      <c r="A29" s="21"/>
      <c r="B29" s="21"/>
      <c r="C29" s="22"/>
      <c r="D29" s="22"/>
      <c r="E29" s="23"/>
      <c r="F29" s="88"/>
      <c r="G29" s="89"/>
      <c r="H29" s="27"/>
      <c r="I29" s="9"/>
      <c r="J29" s="9"/>
      <c r="K29" s="2"/>
      <c r="L29" s="2"/>
      <c r="M29" s="6"/>
      <c r="N29" s="138"/>
      <c r="O29" s="73"/>
    </row>
    <row r="30" spans="1:15" s="1" customFormat="1" ht="14.25">
      <c r="A30" s="25" t="s">
        <v>36</v>
      </c>
      <c r="B30" s="82"/>
      <c r="C30" s="10"/>
      <c r="D30" s="10"/>
      <c r="E30" s="10"/>
      <c r="F30" s="39"/>
      <c r="G30" s="62"/>
      <c r="H30" s="10"/>
      <c r="I30" s="25" t="s">
        <v>36</v>
      </c>
      <c r="J30" s="82"/>
      <c r="N30" s="44"/>
      <c r="O30" s="73"/>
    </row>
    <row r="31" spans="1:15" s="1" customFormat="1" ht="15">
      <c r="A31" s="24" t="s">
        <v>39</v>
      </c>
      <c r="B31" s="83"/>
      <c r="C31" s="12"/>
      <c r="D31" s="12"/>
      <c r="E31" s="12"/>
      <c r="F31" s="40"/>
      <c r="G31" s="63"/>
      <c r="I31" s="24" t="s">
        <v>39</v>
      </c>
      <c r="J31" s="83"/>
      <c r="N31" s="45"/>
      <c r="O31" s="27"/>
    </row>
    <row r="32" spans="1:15" s="1" customFormat="1" ht="15">
      <c r="A32" s="24" t="s">
        <v>203</v>
      </c>
      <c r="B32" s="83"/>
      <c r="C32" s="11"/>
      <c r="D32" s="11"/>
      <c r="E32" s="11"/>
      <c r="F32" s="41"/>
      <c r="G32" s="64"/>
      <c r="I32" s="24" t="s">
        <v>201</v>
      </c>
      <c r="J32" s="83"/>
      <c r="K32" s="12"/>
      <c r="L32" s="12"/>
      <c r="M32" s="12"/>
      <c r="N32" s="40"/>
      <c r="O32" s="27"/>
    </row>
    <row r="33" spans="1:15" s="1" customFormat="1" ht="12.75">
      <c r="A33" s="13"/>
      <c r="B33" s="84"/>
      <c r="C33" s="11"/>
      <c r="D33" s="11"/>
      <c r="E33" s="11"/>
      <c r="F33" s="41"/>
      <c r="G33" s="64"/>
      <c r="I33" s="26"/>
      <c r="J33" s="87"/>
      <c r="K33" s="11"/>
      <c r="L33" s="11"/>
      <c r="M33" s="11"/>
      <c r="N33" s="41"/>
      <c r="O33" s="27"/>
    </row>
    <row r="34" spans="1:15" s="1" customFormat="1" ht="12.75">
      <c r="A34" s="14"/>
      <c r="B34" s="85"/>
      <c r="C34" s="11"/>
      <c r="D34" s="11"/>
      <c r="E34" s="11"/>
      <c r="F34" s="41"/>
      <c r="G34" s="64"/>
      <c r="I34" s="13"/>
      <c r="J34" s="84"/>
      <c r="K34" s="11"/>
      <c r="L34" s="11"/>
      <c r="M34" s="11"/>
      <c r="N34" s="41"/>
      <c r="O34" s="27"/>
    </row>
    <row r="35" spans="1:15" s="1" customFormat="1" ht="12.75">
      <c r="A35" s="14"/>
      <c r="B35" s="85"/>
      <c r="C35" s="11"/>
      <c r="D35" s="11"/>
      <c r="E35" s="11"/>
      <c r="F35" s="41"/>
      <c r="G35" s="64"/>
      <c r="I35" s="14"/>
      <c r="J35" s="85"/>
      <c r="K35" s="11"/>
      <c r="L35" s="11"/>
      <c r="M35" s="11"/>
      <c r="N35" s="41"/>
      <c r="O35" s="27"/>
    </row>
    <row r="36" spans="1:15" s="1" customFormat="1" ht="12.75">
      <c r="A36" s="14"/>
      <c r="B36" s="85"/>
      <c r="C36" s="11"/>
      <c r="D36" s="11"/>
      <c r="E36" s="11"/>
      <c r="F36" s="41"/>
      <c r="G36" s="64"/>
      <c r="I36" s="14"/>
      <c r="J36" s="85"/>
      <c r="K36" s="11"/>
      <c r="L36" s="11"/>
      <c r="M36" s="11"/>
      <c r="N36" s="41"/>
      <c r="O36" s="27"/>
    </row>
    <row r="37" spans="1:15" s="1" customFormat="1" ht="13.5" customHeight="1">
      <c r="A37" s="157" t="s">
        <v>21</v>
      </c>
      <c r="B37" s="158"/>
      <c r="C37" s="160" t="s">
        <v>22</v>
      </c>
      <c r="D37" s="174" t="s">
        <v>27</v>
      </c>
      <c r="E37" s="177" t="s">
        <v>26</v>
      </c>
      <c r="F37" s="169" t="s">
        <v>193</v>
      </c>
      <c r="G37" s="163" t="s">
        <v>194</v>
      </c>
      <c r="I37" s="157" t="s">
        <v>21</v>
      </c>
      <c r="J37" s="158"/>
      <c r="K37" s="160" t="s">
        <v>22</v>
      </c>
      <c r="L37" s="174" t="s">
        <v>27</v>
      </c>
      <c r="M37" s="177" t="s">
        <v>26</v>
      </c>
      <c r="N37" s="169" t="s">
        <v>193</v>
      </c>
      <c r="O37" s="163" t="s">
        <v>194</v>
      </c>
    </row>
    <row r="38" spans="1:15" s="1" customFormat="1" ht="12.75" customHeight="1">
      <c r="A38" s="166" t="s">
        <v>207</v>
      </c>
      <c r="B38" s="166" t="s">
        <v>208</v>
      </c>
      <c r="C38" s="161"/>
      <c r="D38" s="175"/>
      <c r="E38" s="178"/>
      <c r="F38" s="170"/>
      <c r="G38" s="164"/>
      <c r="I38" s="166" t="s">
        <v>207</v>
      </c>
      <c r="J38" s="166" t="s">
        <v>208</v>
      </c>
      <c r="K38" s="161"/>
      <c r="L38" s="175"/>
      <c r="M38" s="178"/>
      <c r="N38" s="170"/>
      <c r="O38" s="164"/>
    </row>
    <row r="39" spans="1:15" s="1" customFormat="1" ht="12.75">
      <c r="A39" s="166"/>
      <c r="B39" s="167"/>
      <c r="C39" s="162"/>
      <c r="D39" s="176"/>
      <c r="E39" s="179"/>
      <c r="F39" s="171"/>
      <c r="G39" s="165"/>
      <c r="I39" s="166"/>
      <c r="J39" s="167"/>
      <c r="K39" s="162"/>
      <c r="L39" s="176"/>
      <c r="M39" s="179"/>
      <c r="N39" s="171"/>
      <c r="O39" s="165"/>
    </row>
    <row r="40" spans="1:15" s="1" customFormat="1" ht="12.75">
      <c r="A40" s="137" t="s">
        <v>291</v>
      </c>
      <c r="B40" s="137" t="s">
        <v>292</v>
      </c>
      <c r="C40" s="18" t="s">
        <v>0</v>
      </c>
      <c r="D40" s="18">
        <v>36</v>
      </c>
      <c r="E40" s="17">
        <v>50</v>
      </c>
      <c r="F40" s="127">
        <f>VLOOKUP(A40,Prices!A:D,3,FALSE)</f>
        <v>153</v>
      </c>
      <c r="G40" s="128">
        <f>VLOOKUP(A40,Prices!A:D,4,FALSE)</f>
        <v>3.4</v>
      </c>
      <c r="I40" s="16" t="s">
        <v>59</v>
      </c>
      <c r="J40" s="137" t="s">
        <v>300</v>
      </c>
      <c r="K40" s="18" t="s">
        <v>0</v>
      </c>
      <c r="L40" s="18">
        <v>36</v>
      </c>
      <c r="M40" s="92">
        <v>50</v>
      </c>
      <c r="N40" s="127">
        <f>VLOOKUP(I40,Prices!A:D,3,FALSE)</f>
        <v>153.45000000000002</v>
      </c>
      <c r="O40" s="128">
        <f>VLOOKUP(I40,Prices!A:D,4,FALSE)</f>
        <v>3.41</v>
      </c>
    </row>
    <row r="41" spans="1:15" s="1" customFormat="1" ht="12.75">
      <c r="A41" s="137" t="s">
        <v>293</v>
      </c>
      <c r="B41" s="137" t="s">
        <v>294</v>
      </c>
      <c r="C41" s="18" t="s">
        <v>1</v>
      </c>
      <c r="D41" s="18">
        <v>24</v>
      </c>
      <c r="E41" s="17">
        <v>40</v>
      </c>
      <c r="F41" s="127">
        <f>VLOOKUP(A41,Prices!A:D,3,FALSE)</f>
        <v>230.4</v>
      </c>
      <c r="G41" s="128">
        <f>VLOOKUP(A41,Prices!A:D,4,FALSE)</f>
        <v>5.12</v>
      </c>
      <c r="I41" s="16" t="s">
        <v>60</v>
      </c>
      <c r="J41" s="137" t="s">
        <v>301</v>
      </c>
      <c r="K41" s="91" t="s">
        <v>1</v>
      </c>
      <c r="L41" s="91">
        <v>24</v>
      </c>
      <c r="M41" s="92">
        <v>40</v>
      </c>
      <c r="N41" s="127">
        <f>VLOOKUP(I41,Prices!A:D,3,FALSE)</f>
        <v>231.29999999999998</v>
      </c>
      <c r="O41" s="128">
        <f>VLOOKUP(I41,Prices!A:D,4,FALSE)</f>
        <v>5.14</v>
      </c>
    </row>
    <row r="42" spans="1:15" s="1" customFormat="1" ht="12.75">
      <c r="A42" s="137" t="s">
        <v>295</v>
      </c>
      <c r="B42" s="137" t="s">
        <v>296</v>
      </c>
      <c r="C42" s="18" t="s">
        <v>2</v>
      </c>
      <c r="D42" s="18">
        <v>12</v>
      </c>
      <c r="E42" s="17">
        <v>30</v>
      </c>
      <c r="F42" s="127">
        <f>VLOOKUP(A42,Prices!A:D,3,FALSE)</f>
        <v>373.50000000000006</v>
      </c>
      <c r="G42" s="128">
        <f>VLOOKUP(A42,Prices!A:D,4,FALSE)</f>
        <v>8.3</v>
      </c>
      <c r="I42" s="16" t="s">
        <v>61</v>
      </c>
      <c r="J42" s="137" t="s">
        <v>302</v>
      </c>
      <c r="K42" s="18" t="s">
        <v>2</v>
      </c>
      <c r="L42" s="18">
        <v>12</v>
      </c>
      <c r="M42" s="17">
        <v>30</v>
      </c>
      <c r="N42" s="127">
        <f>VLOOKUP(I42,Prices!A:D,3,FALSE)</f>
        <v>371.7</v>
      </c>
      <c r="O42" s="128">
        <f>VLOOKUP(I42,Prices!A:D,4,FALSE)</f>
        <v>8.26</v>
      </c>
    </row>
    <row r="43" spans="1:15" s="1" customFormat="1" ht="12.75">
      <c r="A43" s="16" t="s">
        <v>56</v>
      </c>
      <c r="B43" s="16" t="s">
        <v>204</v>
      </c>
      <c r="C43" s="18" t="s">
        <v>24</v>
      </c>
      <c r="D43" s="18">
        <v>8</v>
      </c>
      <c r="E43" s="17">
        <v>25</v>
      </c>
      <c r="F43" s="127">
        <f>VLOOKUP(A43,Prices!A:D,3,FALSE)</f>
        <v>595.8</v>
      </c>
      <c r="G43" s="128">
        <f>VLOOKUP(A43,Prices!A:D,4,FALSE)</f>
        <v>13.24</v>
      </c>
      <c r="H43" s="27"/>
      <c r="I43" s="137" t="s">
        <v>303</v>
      </c>
      <c r="J43" s="137" t="s">
        <v>304</v>
      </c>
      <c r="K43" s="18" t="s">
        <v>24</v>
      </c>
      <c r="L43" s="18">
        <v>8</v>
      </c>
      <c r="M43" s="17">
        <v>25</v>
      </c>
      <c r="N43" s="127">
        <f>VLOOKUP(I43,Prices!A:D,3,FALSE)</f>
        <v>594</v>
      </c>
      <c r="O43" s="128">
        <f>VLOOKUP(I43,Prices!A:D,4,FALSE)</f>
        <v>13.2</v>
      </c>
    </row>
    <row r="44" spans="1:8" s="97" customFormat="1" ht="12.75">
      <c r="A44" s="90" t="s">
        <v>57</v>
      </c>
      <c r="B44" s="90" t="s">
        <v>205</v>
      </c>
      <c r="C44" s="91" t="s">
        <v>25</v>
      </c>
      <c r="D44" s="91">
        <v>4</v>
      </c>
      <c r="E44" s="92">
        <v>20</v>
      </c>
      <c r="F44" s="127">
        <f>VLOOKUP(A44,Prices!A:D,3,FALSE)</f>
        <v>945</v>
      </c>
      <c r="G44" s="128">
        <f>VLOOKUP(A44,Prices!A:D,4,FALSE)</f>
        <v>21</v>
      </c>
      <c r="H44" s="31"/>
    </row>
    <row r="45" spans="1:8" s="1" customFormat="1" ht="12.75">
      <c r="A45" s="16" t="s">
        <v>58</v>
      </c>
      <c r="B45" s="16" t="s">
        <v>206</v>
      </c>
      <c r="C45" s="18" t="s">
        <v>4</v>
      </c>
      <c r="D45" s="18">
        <v>4</v>
      </c>
      <c r="E45" s="17">
        <v>20</v>
      </c>
      <c r="F45" s="127">
        <f>VLOOKUP(A45,Prices!A:D,3,FALSE)</f>
        <v>1427.85</v>
      </c>
      <c r="G45" s="128">
        <f>VLOOKUP(A45,Prices!A:D,4,FALSE)</f>
        <v>31.73</v>
      </c>
      <c r="H45" s="27"/>
    </row>
    <row r="46" spans="1:15" s="1" customFormat="1" ht="12.75">
      <c r="A46" s="21"/>
      <c r="B46" s="21"/>
      <c r="C46" s="22"/>
      <c r="D46" s="22"/>
      <c r="E46" s="23"/>
      <c r="F46" s="88"/>
      <c r="G46" s="89"/>
      <c r="H46" s="27"/>
      <c r="I46" s="9"/>
      <c r="J46" s="9"/>
      <c r="K46" s="2"/>
      <c r="L46" s="2"/>
      <c r="M46" s="6"/>
      <c r="N46" s="50"/>
      <c r="O46" s="27"/>
    </row>
    <row r="47" spans="1:15" s="1" customFormat="1" ht="12.75">
      <c r="A47" s="9"/>
      <c r="B47" s="9"/>
      <c r="C47" s="2"/>
      <c r="D47" s="2"/>
      <c r="E47" s="6"/>
      <c r="F47" s="50"/>
      <c r="G47" s="73"/>
      <c r="H47" s="30"/>
      <c r="I47" s="9"/>
      <c r="J47" s="9"/>
      <c r="K47" s="2"/>
      <c r="L47" s="2"/>
      <c r="M47" s="6"/>
      <c r="N47" s="50"/>
      <c r="O47" s="27"/>
    </row>
    <row r="48" spans="1:15" s="1" customFormat="1" ht="14.25">
      <c r="A48" s="25" t="s">
        <v>36</v>
      </c>
      <c r="B48" s="82"/>
      <c r="C48" s="10"/>
      <c r="D48" s="10"/>
      <c r="E48" s="10"/>
      <c r="F48" s="39"/>
      <c r="G48" s="62"/>
      <c r="H48" s="27"/>
      <c r="I48" s="25" t="s">
        <v>36</v>
      </c>
      <c r="J48" s="82"/>
      <c r="N48" s="49"/>
      <c r="O48" s="27"/>
    </row>
    <row r="49" spans="1:15" s="1" customFormat="1" ht="15.75">
      <c r="A49" s="24" t="s">
        <v>37</v>
      </c>
      <c r="B49" s="83"/>
      <c r="C49" s="12"/>
      <c r="D49" s="12"/>
      <c r="E49" s="12"/>
      <c r="F49" s="40"/>
      <c r="G49" s="63"/>
      <c r="H49" s="27"/>
      <c r="I49" s="24" t="s">
        <v>37</v>
      </c>
      <c r="J49" s="83"/>
      <c r="K49" s="12"/>
      <c r="L49" s="12"/>
      <c r="M49" s="12"/>
      <c r="N49" s="40"/>
      <c r="O49" s="27"/>
    </row>
    <row r="50" spans="1:15" s="1" customFormat="1" ht="12.75">
      <c r="A50" s="24" t="s">
        <v>272</v>
      </c>
      <c r="B50" s="83"/>
      <c r="C50" s="11"/>
      <c r="D50" s="11"/>
      <c r="E50" s="11"/>
      <c r="F50" s="41"/>
      <c r="G50" s="64"/>
      <c r="H50" s="27"/>
      <c r="I50" s="24" t="s">
        <v>202</v>
      </c>
      <c r="J50" s="83"/>
      <c r="K50" s="11"/>
      <c r="L50" s="11"/>
      <c r="M50" s="11"/>
      <c r="N50" s="41"/>
      <c r="O50" s="27"/>
    </row>
    <row r="51" spans="1:15" s="1" customFormat="1" ht="12.75">
      <c r="A51" s="13"/>
      <c r="B51" s="84"/>
      <c r="C51" s="11"/>
      <c r="D51" s="11"/>
      <c r="E51" s="11"/>
      <c r="F51" s="41"/>
      <c r="G51" s="64"/>
      <c r="H51" s="27"/>
      <c r="I51" s="13"/>
      <c r="J51" s="84"/>
      <c r="K51" s="11"/>
      <c r="L51" s="11"/>
      <c r="M51" s="11"/>
      <c r="N51" s="41"/>
      <c r="O51" s="27"/>
    </row>
    <row r="52" spans="1:15" s="1" customFormat="1" ht="12.75">
      <c r="A52" s="14"/>
      <c r="B52" s="85"/>
      <c r="C52" s="11"/>
      <c r="D52" s="11"/>
      <c r="E52" s="11"/>
      <c r="F52" s="41"/>
      <c r="G52" s="64"/>
      <c r="H52" s="27"/>
      <c r="I52" s="14"/>
      <c r="J52" s="85"/>
      <c r="K52" s="11"/>
      <c r="L52" s="11"/>
      <c r="M52" s="11"/>
      <c r="N52" s="41"/>
      <c r="O52" s="27"/>
    </row>
    <row r="53" spans="1:15" s="1" customFormat="1" ht="12.75">
      <c r="A53" s="14"/>
      <c r="B53" s="85"/>
      <c r="C53" s="11"/>
      <c r="D53" s="11"/>
      <c r="E53" s="11"/>
      <c r="F53" s="41"/>
      <c r="G53" s="64"/>
      <c r="H53" s="27"/>
      <c r="I53" s="14"/>
      <c r="J53" s="85"/>
      <c r="K53" s="11"/>
      <c r="L53" s="11"/>
      <c r="M53" s="11"/>
      <c r="N53" s="41"/>
      <c r="O53" s="27"/>
    </row>
    <row r="54" spans="1:15" s="1" customFormat="1" ht="12.75">
      <c r="A54" s="14"/>
      <c r="B54" s="85"/>
      <c r="C54" s="11"/>
      <c r="D54" s="11"/>
      <c r="E54" s="11"/>
      <c r="F54" s="41"/>
      <c r="G54" s="64"/>
      <c r="H54" s="27"/>
      <c r="I54" s="14"/>
      <c r="J54" s="85"/>
      <c r="K54" s="11"/>
      <c r="L54" s="11"/>
      <c r="M54" s="11"/>
      <c r="N54" s="41"/>
      <c r="O54" s="27"/>
    </row>
    <row r="55" spans="1:15" s="1" customFormat="1" ht="12.75">
      <c r="A55" s="14"/>
      <c r="B55" s="85"/>
      <c r="C55" s="11"/>
      <c r="D55" s="11"/>
      <c r="E55" s="11"/>
      <c r="F55" s="41"/>
      <c r="G55" s="64"/>
      <c r="H55" s="27"/>
      <c r="I55" s="14"/>
      <c r="J55" s="85"/>
      <c r="K55" s="11"/>
      <c r="L55" s="11"/>
      <c r="M55" s="11"/>
      <c r="N55" s="41"/>
      <c r="O55" s="27"/>
    </row>
    <row r="56" spans="1:15" s="1" customFormat="1" ht="12.75">
      <c r="A56" s="15"/>
      <c r="B56" s="85"/>
      <c r="C56" s="11"/>
      <c r="D56" s="11"/>
      <c r="E56" s="11"/>
      <c r="F56" s="41"/>
      <c r="G56" s="64"/>
      <c r="H56" s="27"/>
      <c r="I56" s="15"/>
      <c r="J56" s="85"/>
      <c r="K56" s="11"/>
      <c r="L56" s="11"/>
      <c r="M56" s="11"/>
      <c r="N56" s="41"/>
      <c r="O56" s="27"/>
    </row>
    <row r="57" spans="1:15" s="1" customFormat="1" ht="12.75">
      <c r="A57" s="157" t="s">
        <v>21</v>
      </c>
      <c r="B57" s="158"/>
      <c r="C57" s="160" t="s">
        <v>22</v>
      </c>
      <c r="D57" s="174" t="s">
        <v>27</v>
      </c>
      <c r="E57" s="177" t="s">
        <v>26</v>
      </c>
      <c r="F57" s="169" t="s">
        <v>193</v>
      </c>
      <c r="G57" s="163" t="s">
        <v>194</v>
      </c>
      <c r="H57" s="27"/>
      <c r="I57" s="157" t="s">
        <v>21</v>
      </c>
      <c r="J57" s="158"/>
      <c r="K57" s="160" t="s">
        <v>22</v>
      </c>
      <c r="L57" s="174" t="s">
        <v>27</v>
      </c>
      <c r="M57" s="177" t="s">
        <v>26</v>
      </c>
      <c r="N57" s="169" t="s">
        <v>193</v>
      </c>
      <c r="O57" s="163" t="s">
        <v>194</v>
      </c>
    </row>
    <row r="58" spans="1:15" s="1" customFormat="1" ht="12.75" customHeight="1">
      <c r="A58" s="166" t="s">
        <v>207</v>
      </c>
      <c r="B58" s="166" t="s">
        <v>208</v>
      </c>
      <c r="C58" s="161"/>
      <c r="D58" s="175"/>
      <c r="E58" s="178"/>
      <c r="F58" s="170"/>
      <c r="G58" s="164"/>
      <c r="H58" s="27"/>
      <c r="I58" s="166" t="s">
        <v>207</v>
      </c>
      <c r="J58" s="166" t="s">
        <v>208</v>
      </c>
      <c r="K58" s="161"/>
      <c r="L58" s="175"/>
      <c r="M58" s="178"/>
      <c r="N58" s="170"/>
      <c r="O58" s="164"/>
    </row>
    <row r="59" spans="1:15" s="1" customFormat="1" ht="12.75" customHeight="1">
      <c r="A59" s="166"/>
      <c r="B59" s="167"/>
      <c r="C59" s="162"/>
      <c r="D59" s="176"/>
      <c r="E59" s="179"/>
      <c r="F59" s="171"/>
      <c r="G59" s="165"/>
      <c r="H59" s="27"/>
      <c r="I59" s="166"/>
      <c r="J59" s="167"/>
      <c r="K59" s="162"/>
      <c r="L59" s="176"/>
      <c r="M59" s="179"/>
      <c r="N59" s="171"/>
      <c r="O59" s="165"/>
    </row>
    <row r="60" spans="1:15" s="1" customFormat="1" ht="12.75" customHeight="1">
      <c r="A60" s="137" t="s">
        <v>276</v>
      </c>
      <c r="B60" s="137" t="s">
        <v>277</v>
      </c>
      <c r="C60" s="18" t="s">
        <v>0</v>
      </c>
      <c r="D60" s="18">
        <v>36</v>
      </c>
      <c r="E60" s="17">
        <v>50</v>
      </c>
      <c r="F60" s="127">
        <f>VLOOKUP(A60,Prices!A:D,3,FALSE)</f>
        <v>164.70000000000002</v>
      </c>
      <c r="G60" s="128">
        <f>VLOOKUP(A60,Prices!A:D,4,FALSE)</f>
        <v>3.66</v>
      </c>
      <c r="H60" s="27"/>
      <c r="I60" s="16" t="s">
        <v>65</v>
      </c>
      <c r="J60" s="137" t="s">
        <v>285</v>
      </c>
      <c r="K60" s="18" t="s">
        <v>0</v>
      </c>
      <c r="L60" s="18">
        <v>36</v>
      </c>
      <c r="M60" s="17">
        <v>50</v>
      </c>
      <c r="N60" s="127">
        <f>Prices!C14</f>
        <v>165.6</v>
      </c>
      <c r="O60" s="128">
        <f>Prices!D14</f>
        <v>3.68</v>
      </c>
    </row>
    <row r="61" spans="1:15" s="1" customFormat="1" ht="12.75" customHeight="1">
      <c r="A61" s="137" t="s">
        <v>278</v>
      </c>
      <c r="B61" s="137" t="s">
        <v>279</v>
      </c>
      <c r="C61" s="18" t="s">
        <v>1</v>
      </c>
      <c r="D61" s="18">
        <v>24</v>
      </c>
      <c r="E61" s="17">
        <v>40</v>
      </c>
      <c r="F61" s="127">
        <f>VLOOKUP(A61,Prices!A:D,3,FALSE)</f>
        <v>251.99999999999997</v>
      </c>
      <c r="G61" s="128">
        <f>VLOOKUP(A61,Prices!A:D,4,FALSE)</f>
        <v>5.6</v>
      </c>
      <c r="H61" s="27"/>
      <c r="I61" s="16" t="s">
        <v>66</v>
      </c>
      <c r="J61" s="137" t="s">
        <v>286</v>
      </c>
      <c r="K61" s="18" t="s">
        <v>1</v>
      </c>
      <c r="L61" s="18">
        <v>24</v>
      </c>
      <c r="M61" s="17">
        <v>40</v>
      </c>
      <c r="N61" s="127">
        <f>Prices!C15</f>
        <v>252.9</v>
      </c>
      <c r="O61" s="128">
        <f>Prices!D15</f>
        <v>5.62</v>
      </c>
    </row>
    <row r="62" spans="1:15" s="1" customFormat="1" ht="12.75" customHeight="1">
      <c r="A62" s="137" t="s">
        <v>280</v>
      </c>
      <c r="B62" s="137" t="s">
        <v>281</v>
      </c>
      <c r="C62" s="18" t="s">
        <v>2</v>
      </c>
      <c r="D62" s="18">
        <v>12</v>
      </c>
      <c r="E62" s="17">
        <v>30</v>
      </c>
      <c r="F62" s="127">
        <f>VLOOKUP(A62,Prices!A:D,3,FALSE)</f>
        <v>405</v>
      </c>
      <c r="G62" s="128">
        <f>VLOOKUP(A62,Prices!A:D,4,FALSE)</f>
        <v>9</v>
      </c>
      <c r="H62" s="27"/>
      <c r="I62" s="16" t="s">
        <v>67</v>
      </c>
      <c r="J62" s="137" t="s">
        <v>287</v>
      </c>
      <c r="K62" s="18" t="s">
        <v>2</v>
      </c>
      <c r="L62" s="18">
        <v>12</v>
      </c>
      <c r="M62" s="17">
        <v>30</v>
      </c>
      <c r="N62" s="127">
        <f>Prices!C16</f>
        <v>403.65000000000003</v>
      </c>
      <c r="O62" s="128">
        <f>Prices!D16</f>
        <v>8.97</v>
      </c>
    </row>
    <row r="63" spans="1:15" s="1" customFormat="1" ht="12.75" customHeight="1">
      <c r="A63" s="16" t="s">
        <v>62</v>
      </c>
      <c r="B63" s="137" t="s">
        <v>273</v>
      </c>
      <c r="C63" s="18" t="s">
        <v>24</v>
      </c>
      <c r="D63" s="18">
        <v>8</v>
      </c>
      <c r="E63" s="17">
        <v>25</v>
      </c>
      <c r="F63" s="127">
        <f>Prices!C11</f>
        <v>649.8</v>
      </c>
      <c r="G63" s="128">
        <f>Prices!D11</f>
        <v>14.44</v>
      </c>
      <c r="H63" s="27"/>
      <c r="I63" s="137" t="s">
        <v>288</v>
      </c>
      <c r="J63" s="137" t="s">
        <v>289</v>
      </c>
      <c r="K63" s="18" t="s">
        <v>24</v>
      </c>
      <c r="L63" s="18">
        <v>8</v>
      </c>
      <c r="M63" s="17">
        <v>25</v>
      </c>
      <c r="N63" s="127">
        <f>VLOOKUP(I63,Prices!A:D,3,FALSE)</f>
        <v>647.5500000000001</v>
      </c>
      <c r="O63" s="128">
        <f>VLOOKUP(I63,Prices!A:D,4,FALSE)</f>
        <v>14.39</v>
      </c>
    </row>
    <row r="64" spans="1:8" s="97" customFormat="1" ht="12.75" customHeight="1">
      <c r="A64" s="90" t="s">
        <v>63</v>
      </c>
      <c r="B64" s="139" t="s">
        <v>274</v>
      </c>
      <c r="C64" s="91" t="s">
        <v>25</v>
      </c>
      <c r="D64" s="91">
        <v>4</v>
      </c>
      <c r="E64" s="92">
        <v>20</v>
      </c>
      <c r="F64" s="95">
        <f>Prices!C12</f>
        <v>1053.9</v>
      </c>
      <c r="G64" s="96">
        <f>Prices!D12</f>
        <v>23.42</v>
      </c>
      <c r="H64" s="31"/>
    </row>
    <row r="65" spans="1:8" s="1" customFormat="1" ht="12.75">
      <c r="A65" s="16" t="s">
        <v>64</v>
      </c>
      <c r="B65" s="137" t="s">
        <v>275</v>
      </c>
      <c r="C65" s="18" t="s">
        <v>4</v>
      </c>
      <c r="D65" s="18">
        <v>4</v>
      </c>
      <c r="E65" s="17">
        <v>20</v>
      </c>
      <c r="F65" s="127">
        <f>Prices!C13</f>
        <v>1711.3500000000001</v>
      </c>
      <c r="G65" s="128">
        <f>Prices!D13</f>
        <v>38.03</v>
      </c>
      <c r="H65" s="27"/>
    </row>
    <row r="66" spans="1:8" s="1" customFormat="1" ht="12.75">
      <c r="A66" s="34"/>
      <c r="B66" s="149"/>
      <c r="C66" s="2"/>
      <c r="D66" s="2"/>
      <c r="E66" s="6"/>
      <c r="F66" s="138"/>
      <c r="G66" s="73"/>
      <c r="H66" s="27"/>
    </row>
    <row r="67" spans="1:15" s="1" customFormat="1" ht="14.25">
      <c r="A67" s="25" t="s">
        <v>36</v>
      </c>
      <c r="B67" s="82"/>
      <c r="C67" s="10"/>
      <c r="D67" s="10"/>
      <c r="E67" s="10"/>
      <c r="F67" s="39"/>
      <c r="G67" s="62"/>
      <c r="H67" s="27"/>
      <c r="I67" s="25" t="s">
        <v>36</v>
      </c>
      <c r="J67" s="82"/>
      <c r="N67" s="49"/>
      <c r="O67" s="27"/>
    </row>
    <row r="68" spans="1:15" s="1" customFormat="1" ht="15.75">
      <c r="A68" s="24" t="s">
        <v>50</v>
      </c>
      <c r="B68" s="83"/>
      <c r="C68" s="12"/>
      <c r="D68" s="12"/>
      <c r="E68" s="12"/>
      <c r="F68" s="40"/>
      <c r="G68" s="63"/>
      <c r="H68" s="27"/>
      <c r="I68" s="24" t="s">
        <v>84</v>
      </c>
      <c r="J68" s="83"/>
      <c r="K68" s="12"/>
      <c r="L68" s="12"/>
      <c r="M68" s="12"/>
      <c r="N68" s="40"/>
      <c r="O68" s="27"/>
    </row>
    <row r="69" spans="1:15" s="1" customFormat="1" ht="12.75">
      <c r="A69" s="24" t="s">
        <v>225</v>
      </c>
      <c r="B69" s="83"/>
      <c r="C69" s="11"/>
      <c r="D69" s="11"/>
      <c r="E69" s="11"/>
      <c r="F69" s="41"/>
      <c r="G69" s="64"/>
      <c r="H69" s="27"/>
      <c r="I69" s="24" t="s">
        <v>224</v>
      </c>
      <c r="J69" s="83"/>
      <c r="K69" s="11"/>
      <c r="L69" s="11"/>
      <c r="M69" s="11"/>
      <c r="N69" s="41"/>
      <c r="O69" s="27"/>
    </row>
    <row r="70" spans="1:15" s="1" customFormat="1" ht="12.75">
      <c r="A70" s="13"/>
      <c r="B70" s="84"/>
      <c r="C70" s="11"/>
      <c r="D70" s="11"/>
      <c r="E70" s="11"/>
      <c r="F70" s="41"/>
      <c r="G70" s="64"/>
      <c r="H70" s="27"/>
      <c r="I70" s="13"/>
      <c r="J70" s="84"/>
      <c r="K70" s="11"/>
      <c r="L70" s="11"/>
      <c r="M70" s="11"/>
      <c r="N70" s="41"/>
      <c r="O70" s="27"/>
    </row>
    <row r="71" spans="1:15" s="1" customFormat="1" ht="12.75">
      <c r="A71" s="14"/>
      <c r="B71" s="85"/>
      <c r="C71" s="11"/>
      <c r="D71" s="11"/>
      <c r="E71" s="11"/>
      <c r="F71" s="41"/>
      <c r="G71" s="64"/>
      <c r="H71" s="27"/>
      <c r="I71" s="14"/>
      <c r="J71" s="85"/>
      <c r="K71" s="11"/>
      <c r="L71" s="11"/>
      <c r="M71" s="11"/>
      <c r="N71" s="41"/>
      <c r="O71" s="27"/>
    </row>
    <row r="72" spans="1:15" s="1" customFormat="1" ht="12.75">
      <c r="A72" s="14"/>
      <c r="B72" s="85"/>
      <c r="C72" s="11"/>
      <c r="D72" s="11"/>
      <c r="E72" s="11"/>
      <c r="F72" s="41"/>
      <c r="G72" s="64"/>
      <c r="H72" s="27"/>
      <c r="I72" s="14"/>
      <c r="J72" s="85"/>
      <c r="K72" s="11"/>
      <c r="L72" s="11"/>
      <c r="M72" s="11"/>
      <c r="N72" s="41"/>
      <c r="O72" s="27"/>
    </row>
    <row r="73" spans="1:15" s="1" customFormat="1" ht="12.75">
      <c r="A73" s="14"/>
      <c r="B73" s="85"/>
      <c r="C73" s="11"/>
      <c r="D73" s="11"/>
      <c r="E73" s="11"/>
      <c r="F73" s="41"/>
      <c r="G73" s="64"/>
      <c r="H73" s="27"/>
      <c r="I73" s="14"/>
      <c r="J73" s="85"/>
      <c r="K73" s="11"/>
      <c r="L73" s="11"/>
      <c r="M73" s="11"/>
      <c r="N73" s="41"/>
      <c r="O73" s="27"/>
    </row>
    <row r="74" spans="1:15" s="1" customFormat="1" ht="12.75">
      <c r="A74" s="14"/>
      <c r="B74" s="85"/>
      <c r="C74" s="11"/>
      <c r="D74" s="11"/>
      <c r="E74" s="11"/>
      <c r="F74" s="41"/>
      <c r="G74" s="64"/>
      <c r="H74" s="27"/>
      <c r="I74" s="14"/>
      <c r="J74" s="85"/>
      <c r="K74" s="11"/>
      <c r="L74" s="11"/>
      <c r="M74" s="11"/>
      <c r="N74" s="41"/>
      <c r="O74" s="27"/>
    </row>
    <row r="75" spans="1:15" s="1" customFormat="1" ht="12.75">
      <c r="A75" s="15"/>
      <c r="B75" s="85"/>
      <c r="C75" s="11"/>
      <c r="D75" s="11"/>
      <c r="E75" s="11"/>
      <c r="F75" s="41"/>
      <c r="G75" s="64"/>
      <c r="H75" s="27"/>
      <c r="I75" s="15"/>
      <c r="J75" s="85"/>
      <c r="K75" s="11"/>
      <c r="L75" s="11"/>
      <c r="M75" s="11"/>
      <c r="N75" s="41"/>
      <c r="O75" s="27"/>
    </row>
    <row r="76" spans="1:15" s="1" customFormat="1" ht="12.75">
      <c r="A76" s="157" t="s">
        <v>21</v>
      </c>
      <c r="B76" s="158"/>
      <c r="C76" s="160" t="s">
        <v>22</v>
      </c>
      <c r="D76" s="174" t="s">
        <v>27</v>
      </c>
      <c r="E76" s="177" t="s">
        <v>26</v>
      </c>
      <c r="F76" s="169" t="s">
        <v>193</v>
      </c>
      <c r="G76" s="163" t="s">
        <v>194</v>
      </c>
      <c r="H76" s="27"/>
      <c r="I76" s="157" t="s">
        <v>21</v>
      </c>
      <c r="J76" s="158"/>
      <c r="K76" s="160" t="s">
        <v>22</v>
      </c>
      <c r="L76" s="174" t="s">
        <v>27</v>
      </c>
      <c r="M76" s="177" t="s">
        <v>26</v>
      </c>
      <c r="N76" s="169" t="s">
        <v>193</v>
      </c>
      <c r="O76" s="163" t="s">
        <v>194</v>
      </c>
    </row>
    <row r="77" spans="1:15" s="1" customFormat="1" ht="12.75">
      <c r="A77" s="166" t="s">
        <v>207</v>
      </c>
      <c r="B77" s="166" t="s">
        <v>208</v>
      </c>
      <c r="C77" s="161"/>
      <c r="D77" s="175"/>
      <c r="E77" s="178"/>
      <c r="F77" s="170"/>
      <c r="G77" s="164"/>
      <c r="H77" s="27"/>
      <c r="I77" s="166" t="s">
        <v>207</v>
      </c>
      <c r="J77" s="166" t="s">
        <v>208</v>
      </c>
      <c r="K77" s="161"/>
      <c r="L77" s="175"/>
      <c r="M77" s="178"/>
      <c r="N77" s="170"/>
      <c r="O77" s="164"/>
    </row>
    <row r="78" spans="1:15" s="1" customFormat="1" ht="12.75">
      <c r="A78" s="166"/>
      <c r="B78" s="167"/>
      <c r="C78" s="162"/>
      <c r="D78" s="176"/>
      <c r="E78" s="179"/>
      <c r="F78" s="171"/>
      <c r="G78" s="165"/>
      <c r="H78" s="27"/>
      <c r="I78" s="166"/>
      <c r="J78" s="167"/>
      <c r="K78" s="162"/>
      <c r="L78" s="176"/>
      <c r="M78" s="179"/>
      <c r="N78" s="171"/>
      <c r="O78" s="165"/>
    </row>
    <row r="79" spans="1:15" s="1" customFormat="1" ht="12.75">
      <c r="A79" s="16" t="s">
        <v>212</v>
      </c>
      <c r="B79" s="16" t="s">
        <v>86</v>
      </c>
      <c r="C79" s="18" t="s">
        <v>40</v>
      </c>
      <c r="D79" s="18">
        <v>30</v>
      </c>
      <c r="E79" s="17">
        <v>40</v>
      </c>
      <c r="F79" s="127">
        <f>VLOOKUP(A79,Prices!A:D,3,FALSE)</f>
        <v>308.7</v>
      </c>
      <c r="G79" s="128">
        <f>VLOOKUP(A79,Prices!A:D,4,FALSE)</f>
        <v>6.86</v>
      </c>
      <c r="H79" s="27"/>
      <c r="I79" s="16" t="s">
        <v>209</v>
      </c>
      <c r="J79" s="16" t="s">
        <v>89</v>
      </c>
      <c r="K79" s="18" t="s">
        <v>43</v>
      </c>
      <c r="L79" s="18">
        <v>30</v>
      </c>
      <c r="M79" s="17">
        <v>40</v>
      </c>
      <c r="N79" s="127">
        <f>VLOOKUP(I79,Prices!A:D,3,FALSE)</f>
        <v>292.05</v>
      </c>
      <c r="O79" s="128">
        <f>VLOOKUP(I79,Prices!A:D,4,FALSE)</f>
        <v>6.49</v>
      </c>
    </row>
    <row r="80" spans="1:15" s="97" customFormat="1" ht="12.75">
      <c r="A80" s="90" t="s">
        <v>213</v>
      </c>
      <c r="B80" s="90" t="s">
        <v>87</v>
      </c>
      <c r="C80" s="91" t="s">
        <v>41</v>
      </c>
      <c r="D80" s="91">
        <v>18</v>
      </c>
      <c r="E80" s="92">
        <v>40</v>
      </c>
      <c r="F80" s="127">
        <f>VLOOKUP(A80,Prices!A:D,3,FALSE)</f>
        <v>436.04999999999995</v>
      </c>
      <c r="G80" s="128">
        <f>VLOOKUP(A80,Prices!A:D,4,FALSE)</f>
        <v>9.69</v>
      </c>
      <c r="H80" s="31"/>
      <c r="I80" s="90" t="s">
        <v>210</v>
      </c>
      <c r="J80" s="90" t="s">
        <v>90</v>
      </c>
      <c r="K80" s="91" t="s">
        <v>44</v>
      </c>
      <c r="L80" s="91">
        <v>18</v>
      </c>
      <c r="M80" s="92">
        <v>40</v>
      </c>
      <c r="N80" s="127">
        <f>VLOOKUP(I80,Prices!A:D,3,FALSE)</f>
        <v>427.95</v>
      </c>
      <c r="O80" s="128">
        <f>VLOOKUP(I80,Prices!A:D,4,FALSE)</f>
        <v>9.51</v>
      </c>
    </row>
    <row r="81" spans="1:15" s="1" customFormat="1" ht="12.75">
      <c r="A81" s="16" t="s">
        <v>214</v>
      </c>
      <c r="B81" s="16" t="s">
        <v>88</v>
      </c>
      <c r="C81" s="18" t="s">
        <v>42</v>
      </c>
      <c r="D81" s="18">
        <v>10</v>
      </c>
      <c r="E81" s="17">
        <v>40</v>
      </c>
      <c r="F81" s="127">
        <f>VLOOKUP(A81,Prices!A:D,3,FALSE)</f>
        <v>700.65</v>
      </c>
      <c r="G81" s="128">
        <f>VLOOKUP(A81,Prices!A:D,4,FALSE)</f>
        <v>15.57</v>
      </c>
      <c r="H81" s="27"/>
      <c r="I81" s="16" t="s">
        <v>211</v>
      </c>
      <c r="J81" s="16" t="s">
        <v>91</v>
      </c>
      <c r="K81" s="18" t="s">
        <v>45</v>
      </c>
      <c r="L81" s="18">
        <v>10</v>
      </c>
      <c r="M81" s="17">
        <v>40</v>
      </c>
      <c r="N81" s="127">
        <f>VLOOKUP(I81,Prices!A:D,3,FALSE)</f>
        <v>686.25</v>
      </c>
      <c r="O81" s="128">
        <f>VLOOKUP(I81,Prices!A:D,4,FALSE)</f>
        <v>15.25</v>
      </c>
    </row>
    <row r="82" spans="1:15" s="1" customFormat="1" ht="12.75">
      <c r="A82" s="34"/>
      <c r="B82" s="9"/>
      <c r="C82" s="2"/>
      <c r="D82" s="2"/>
      <c r="E82" s="6"/>
      <c r="F82" s="138"/>
      <c r="G82" s="73"/>
      <c r="H82" s="27"/>
      <c r="I82" s="34"/>
      <c r="J82" s="9"/>
      <c r="K82" s="2"/>
      <c r="L82" s="2"/>
      <c r="M82" s="6"/>
      <c r="N82" s="138"/>
      <c r="O82" s="73"/>
    </row>
    <row r="83" spans="1:15" s="1" customFormat="1" ht="14.25">
      <c r="A83" s="25"/>
      <c r="B83" s="82"/>
      <c r="C83" s="10"/>
      <c r="D83" s="10"/>
      <c r="E83" s="10"/>
      <c r="F83" s="39"/>
      <c r="G83" s="62"/>
      <c r="H83" s="27"/>
      <c r="I83" s="25" t="s">
        <v>36</v>
      </c>
      <c r="J83" s="82"/>
      <c r="N83" s="49"/>
      <c r="O83" s="27"/>
    </row>
    <row r="84" spans="1:15" s="1" customFormat="1" ht="15">
      <c r="A84" s="24"/>
      <c r="B84" s="83"/>
      <c r="C84" s="12"/>
      <c r="D84" s="12"/>
      <c r="E84" s="12"/>
      <c r="F84" s="40"/>
      <c r="G84" s="63"/>
      <c r="H84" s="27"/>
      <c r="I84" s="24" t="s">
        <v>306</v>
      </c>
      <c r="J84" s="83"/>
      <c r="K84" s="12"/>
      <c r="M84" s="12"/>
      <c r="N84" s="40"/>
      <c r="O84" s="27"/>
    </row>
    <row r="85" spans="1:15" s="1" customFormat="1" ht="12.75">
      <c r="A85" s="24"/>
      <c r="B85" s="83"/>
      <c r="C85" s="11"/>
      <c r="D85" s="11"/>
      <c r="E85" s="11"/>
      <c r="F85" s="41"/>
      <c r="G85" s="64"/>
      <c r="H85" s="27"/>
      <c r="I85" s="24" t="s">
        <v>225</v>
      </c>
      <c r="J85" s="83"/>
      <c r="K85" s="11"/>
      <c r="L85" s="11"/>
      <c r="M85" s="11"/>
      <c r="N85" s="41"/>
      <c r="O85" s="27"/>
    </row>
    <row r="86" spans="1:15" s="1" customFormat="1" ht="12.75">
      <c r="A86" s="133"/>
      <c r="B86" s="133"/>
      <c r="C86" s="134"/>
      <c r="D86" s="134"/>
      <c r="E86" s="134"/>
      <c r="F86" s="135"/>
      <c r="G86" s="136"/>
      <c r="H86" s="27"/>
      <c r="I86" s="13"/>
      <c r="J86" s="84"/>
      <c r="K86" s="11"/>
      <c r="L86" s="11"/>
      <c r="M86" s="11"/>
      <c r="N86" s="41"/>
      <c r="O86" s="27"/>
    </row>
    <row r="87" spans="1:15" s="1" customFormat="1" ht="12.75" customHeight="1">
      <c r="A87" s="146"/>
      <c r="B87" s="146"/>
      <c r="C87" s="146"/>
      <c r="D87" s="147"/>
      <c r="E87" s="148"/>
      <c r="F87" s="172"/>
      <c r="G87" s="173"/>
      <c r="H87" s="27"/>
      <c r="I87" s="157" t="s">
        <v>21</v>
      </c>
      <c r="J87" s="158"/>
      <c r="K87" s="160" t="s">
        <v>22</v>
      </c>
      <c r="L87" s="168" t="s">
        <v>27</v>
      </c>
      <c r="M87" s="166" t="s">
        <v>26</v>
      </c>
      <c r="N87" s="169" t="s">
        <v>193</v>
      </c>
      <c r="O87" s="163" t="s">
        <v>194</v>
      </c>
    </row>
    <row r="88" spans="1:15" s="1" customFormat="1" ht="12.75">
      <c r="A88" s="148"/>
      <c r="B88" s="148"/>
      <c r="C88" s="146"/>
      <c r="D88" s="147"/>
      <c r="E88" s="148"/>
      <c r="F88" s="172"/>
      <c r="G88" s="173"/>
      <c r="H88" s="27"/>
      <c r="I88" s="166" t="s">
        <v>207</v>
      </c>
      <c r="J88" s="166" t="s">
        <v>208</v>
      </c>
      <c r="K88" s="161"/>
      <c r="L88" s="168"/>
      <c r="M88" s="166"/>
      <c r="N88" s="170"/>
      <c r="O88" s="164"/>
    </row>
    <row r="89" spans="1:15" s="1" customFormat="1" ht="12.75" customHeight="1">
      <c r="A89" s="148"/>
      <c r="B89" s="142"/>
      <c r="C89" s="146"/>
      <c r="D89" s="147"/>
      <c r="E89" s="148"/>
      <c r="F89" s="172"/>
      <c r="G89" s="173"/>
      <c r="H89" s="27"/>
      <c r="I89" s="166"/>
      <c r="J89" s="167"/>
      <c r="K89" s="162"/>
      <c r="L89" s="168"/>
      <c r="M89" s="166"/>
      <c r="N89" s="171"/>
      <c r="O89" s="165"/>
    </row>
    <row r="90" spans="1:15" s="1" customFormat="1" ht="12.75">
      <c r="A90" s="140"/>
      <c r="B90" s="140"/>
      <c r="C90" s="22"/>
      <c r="D90" s="22"/>
      <c r="E90" s="23"/>
      <c r="F90" s="141"/>
      <c r="G90" s="89"/>
      <c r="H90" s="27"/>
      <c r="I90" s="137" t="s">
        <v>319</v>
      </c>
      <c r="J90" s="137" t="s">
        <v>320</v>
      </c>
      <c r="K90" s="18" t="s">
        <v>0</v>
      </c>
      <c r="L90" s="151">
        <v>36</v>
      </c>
      <c r="M90" s="151">
        <v>50</v>
      </c>
      <c r="N90" s="127">
        <f>VLOOKUP(I90,Prices!A:D,3,FALSE)</f>
        <v>220.04999999999998</v>
      </c>
      <c r="O90" s="128">
        <f>VLOOKUP(I90,Prices!A:D,4,FALSE)</f>
        <v>4.89</v>
      </c>
    </row>
    <row r="91" spans="1:15" s="97" customFormat="1" ht="12.75">
      <c r="A91" s="140"/>
      <c r="B91" s="140"/>
      <c r="C91" s="22"/>
      <c r="D91" s="22"/>
      <c r="E91" s="23"/>
      <c r="F91" s="141"/>
      <c r="G91" s="89"/>
      <c r="H91" s="31"/>
      <c r="I91" s="137" t="s">
        <v>321</v>
      </c>
      <c r="J91" s="137" t="s">
        <v>322</v>
      </c>
      <c r="K91" s="18" t="s">
        <v>1</v>
      </c>
      <c r="L91" s="151">
        <v>24</v>
      </c>
      <c r="M91" s="151">
        <v>40</v>
      </c>
      <c r="N91" s="127">
        <f>VLOOKUP(I91,Prices!A:D,3,FALSE)</f>
        <v>319.5</v>
      </c>
      <c r="O91" s="128">
        <f>VLOOKUP(I91,Prices!A:D,4,FALSE)</f>
        <v>7.1</v>
      </c>
    </row>
    <row r="92" spans="1:15" s="1" customFormat="1" ht="12.75">
      <c r="A92" s="140"/>
      <c r="B92" s="140"/>
      <c r="C92" s="22"/>
      <c r="D92" s="22"/>
      <c r="E92" s="23"/>
      <c r="F92" s="141"/>
      <c r="G92" s="89"/>
      <c r="H92" s="27"/>
      <c r="I92" s="137" t="s">
        <v>323</v>
      </c>
      <c r="J92" s="137" t="s">
        <v>324</v>
      </c>
      <c r="K92" s="18" t="s">
        <v>2</v>
      </c>
      <c r="L92" s="151">
        <v>12</v>
      </c>
      <c r="M92" s="151">
        <v>30</v>
      </c>
      <c r="N92" s="127">
        <f>VLOOKUP(I92,Prices!A:D,3,FALSE)</f>
        <v>516.6</v>
      </c>
      <c r="O92" s="128">
        <f>VLOOKUP(I92,Prices!A:D,4,FALSE)</f>
        <v>11.48</v>
      </c>
    </row>
    <row r="93" spans="1:15" s="1" customFormat="1" ht="12.75">
      <c r="A93" s="140"/>
      <c r="B93" s="140"/>
      <c r="C93" s="22"/>
      <c r="D93" s="22"/>
      <c r="E93" s="23"/>
      <c r="F93" s="141"/>
      <c r="G93" s="89"/>
      <c r="H93" s="27"/>
      <c r="I93" s="137" t="s">
        <v>325</v>
      </c>
      <c r="J93" s="137" t="s">
        <v>326</v>
      </c>
      <c r="K93" s="18" t="s">
        <v>24</v>
      </c>
      <c r="L93" s="151">
        <v>8</v>
      </c>
      <c r="M93" s="151">
        <v>25</v>
      </c>
      <c r="N93" s="127">
        <f>VLOOKUP(I93,Prices!A:D,3,FALSE)</f>
        <v>863.5500000000001</v>
      </c>
      <c r="O93" s="128">
        <f>VLOOKUP(I93,Prices!A:D,4,FALSE)</f>
        <v>19.19</v>
      </c>
    </row>
    <row r="94" spans="1:15" s="1" customFormat="1" ht="12.75">
      <c r="A94" s="21"/>
      <c r="B94" s="21"/>
      <c r="C94" s="22"/>
      <c r="D94" s="22"/>
      <c r="E94" s="23"/>
      <c r="F94" s="88"/>
      <c r="G94" s="89"/>
      <c r="H94" s="27"/>
      <c r="I94" s="9"/>
      <c r="J94" s="9"/>
      <c r="K94" s="2"/>
      <c r="L94" s="2"/>
      <c r="M94" s="6"/>
      <c r="N94" s="50"/>
      <c r="O94" s="27"/>
    </row>
    <row r="95" spans="1:15" s="1" customFormat="1" ht="12.75">
      <c r="A95" s="9"/>
      <c r="B95" s="9"/>
      <c r="C95" s="2"/>
      <c r="D95" s="2"/>
      <c r="E95" s="6"/>
      <c r="F95" s="50"/>
      <c r="G95" s="73"/>
      <c r="H95" s="27"/>
      <c r="I95" s="9"/>
      <c r="J95" s="9"/>
      <c r="K95" s="2"/>
      <c r="L95" s="2"/>
      <c r="M95" s="6"/>
      <c r="N95" s="50"/>
      <c r="O95" s="27"/>
    </row>
  </sheetData>
  <sheetProtection/>
  <mergeCells count="74">
    <mergeCell ref="F22:F24"/>
    <mergeCell ref="D37:D39"/>
    <mergeCell ref="B58:B59"/>
    <mergeCell ref="B23:B24"/>
    <mergeCell ref="I37:J37"/>
    <mergeCell ref="J38:J39"/>
    <mergeCell ref="I57:J57"/>
    <mergeCell ref="A57:B57"/>
    <mergeCell ref="G22:G24"/>
    <mergeCell ref="A38:A39"/>
    <mergeCell ref="B38:B39"/>
    <mergeCell ref="K22:K24"/>
    <mergeCell ref="A37:B37"/>
    <mergeCell ref="I38:I39"/>
    <mergeCell ref="A23:A24"/>
    <mergeCell ref="I22:J22"/>
    <mergeCell ref="A22:B22"/>
    <mergeCell ref="C22:C24"/>
    <mergeCell ref="D22:D24"/>
    <mergeCell ref="E22:E24"/>
    <mergeCell ref="C37:C39"/>
    <mergeCell ref="C76:C78"/>
    <mergeCell ref="D76:D78"/>
    <mergeCell ref="E76:E78"/>
    <mergeCell ref="G76:G78"/>
    <mergeCell ref="O22:O24"/>
    <mergeCell ref="I23:I24"/>
    <mergeCell ref="J23:J24"/>
    <mergeCell ref="L22:L24"/>
    <mergeCell ref="M22:M24"/>
    <mergeCell ref="N22:N24"/>
    <mergeCell ref="L37:L39"/>
    <mergeCell ref="M76:M78"/>
    <mergeCell ref="N76:N78"/>
    <mergeCell ref="O76:O78"/>
    <mergeCell ref="I76:J76"/>
    <mergeCell ref="N37:N39"/>
    <mergeCell ref="O37:O39"/>
    <mergeCell ref="O57:O59"/>
    <mergeCell ref="I77:I78"/>
    <mergeCell ref="E37:E39"/>
    <mergeCell ref="F37:F39"/>
    <mergeCell ref="G37:G39"/>
    <mergeCell ref="M37:M39"/>
    <mergeCell ref="K37:K39"/>
    <mergeCell ref="A77:A78"/>
    <mergeCell ref="J58:J59"/>
    <mergeCell ref="C57:C59"/>
    <mergeCell ref="E57:E59"/>
    <mergeCell ref="D57:D59"/>
    <mergeCell ref="A58:A59"/>
    <mergeCell ref="N57:N59"/>
    <mergeCell ref="N87:N89"/>
    <mergeCell ref="I58:I59"/>
    <mergeCell ref="K57:K59"/>
    <mergeCell ref="L57:L59"/>
    <mergeCell ref="M57:M59"/>
    <mergeCell ref="L76:L78"/>
    <mergeCell ref="B77:B78"/>
    <mergeCell ref="A76:B76"/>
    <mergeCell ref="F76:F78"/>
    <mergeCell ref="F87:F89"/>
    <mergeCell ref="G87:G89"/>
    <mergeCell ref="I87:J87"/>
    <mergeCell ref="K87:K89"/>
    <mergeCell ref="F57:F59"/>
    <mergeCell ref="G57:G59"/>
    <mergeCell ref="J77:J78"/>
    <mergeCell ref="K76:K78"/>
    <mergeCell ref="O87:O89"/>
    <mergeCell ref="I88:I89"/>
    <mergeCell ref="J88:J89"/>
    <mergeCell ref="L87:L89"/>
    <mergeCell ref="M87:M89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75" r:id="rId4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менеджерам&amp;12
&amp;R&amp;P/&amp;N</oddFooter>
  </headerFooter>
  <rowBreaks count="1" manualBreakCount="1">
    <brk id="47" max="14" man="1"/>
  </rowBreaks>
  <drawing r:id="rId3"/>
  <legacyDrawing r:id="rId2"/>
  <oleObjects>
    <oleObject progId="CorelDRAW.Graphic.13" shapeId="1218401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55">
      <selection activeCell="A52" sqref="A52:IV52"/>
    </sheetView>
  </sheetViews>
  <sheetFormatPr defaultColWidth="8.796875" defaultRowHeight="15"/>
  <cols>
    <col min="1" max="16384" width="9" style="79" customWidth="1"/>
  </cols>
  <sheetData>
    <row r="1" spans="1:15" s="145" customFormat="1" ht="18.7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2:15" s="145" customFormat="1" ht="20.25">
      <c r="B2" s="152" t="s">
        <v>332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s="145" customFormat="1" ht="18.7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s="145" customFormat="1" ht="18.75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s="145" customFormat="1" ht="20.25">
      <c r="A5" s="144"/>
      <c r="B5" s="144"/>
      <c r="C5" s="144"/>
      <c r="D5" s="144"/>
      <c r="E5" s="144"/>
      <c r="F5" s="144"/>
      <c r="G5" s="152" t="s">
        <v>331</v>
      </c>
      <c r="H5" s="144"/>
      <c r="I5" s="144"/>
      <c r="J5" s="144"/>
      <c r="K5" s="144"/>
      <c r="L5" s="144"/>
      <c r="M5" s="144"/>
      <c r="N5" s="144"/>
      <c r="O5" s="144"/>
    </row>
    <row r="6" spans="1:15" s="145" customFormat="1" ht="18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15" s="145" customFormat="1" ht="18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s="145" customFormat="1" ht="18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15" s="145" customFormat="1" ht="18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s="145" customFormat="1" ht="77.25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1:15" s="145" customFormat="1" ht="18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</row>
    <row r="12" spans="1:15" s="145" customFormat="1" ht="18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1:15" s="145" customFormat="1" ht="18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1:15" s="145" customFormat="1" ht="18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1:15" s="145" customFormat="1" ht="18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15" ht="15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</row>
    <row r="17" spans="1:15" ht="1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1:15" ht="15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ht="15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ht="1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15" ht="15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1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</row>
    <row r="23" spans="1:15" ht="1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15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ht="1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1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ht="1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</row>
    <row r="28" spans="1:15" ht="1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15" ht="1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ht="1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  <row r="31" spans="1:15" ht="15.7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1:15" ht="20.25">
      <c r="A32" s="143"/>
      <c r="B32" s="143"/>
      <c r="C32" s="143"/>
      <c r="D32" s="143"/>
      <c r="E32" s="143"/>
      <c r="F32" s="143"/>
      <c r="G32" s="152" t="s">
        <v>333</v>
      </c>
      <c r="H32" s="143"/>
      <c r="I32" s="143"/>
      <c r="J32" s="143"/>
      <c r="K32" s="143"/>
      <c r="L32" s="143"/>
      <c r="M32" s="143"/>
      <c r="N32" s="143"/>
      <c r="O32" s="143"/>
    </row>
    <row r="33" spans="1:15" s="145" customFormat="1" ht="18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215.2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1:15" ht="1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15" ht="1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 ht="1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5" ht="1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ht="15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</row>
    <row r="40" spans="1:15" ht="15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1:15" ht="1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1:15" ht="1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 ht="1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</row>
    <row r="44" spans="1:15" ht="1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</row>
    <row r="45" spans="1:15" ht="1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</row>
    <row r="47" spans="1:15" ht="1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</row>
    <row r="48" spans="1:15" ht="1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</row>
    <row r="49" spans="1:15" ht="15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ht="20.25">
      <c r="A50" s="143"/>
      <c r="B50" s="143"/>
      <c r="C50" s="143"/>
      <c r="D50" s="143"/>
      <c r="E50" s="143"/>
      <c r="F50" s="143"/>
      <c r="G50" s="152" t="s">
        <v>334</v>
      </c>
      <c r="H50" s="143"/>
      <c r="I50" s="143"/>
      <c r="J50" s="143"/>
      <c r="K50" s="143"/>
      <c r="L50" s="143"/>
      <c r="M50" s="143"/>
      <c r="N50" s="143"/>
      <c r="O50" s="143"/>
    </row>
    <row r="51" spans="1:15" ht="15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15" s="145" customFormat="1" ht="18.75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</row>
    <row r="53" spans="1:15" ht="1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</row>
    <row r="54" spans="1:15" ht="1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</row>
    <row r="55" spans="1:15" ht="1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</row>
    <row r="56" spans="1:15" ht="1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</row>
    <row r="57" spans="1:15" ht="1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</row>
    <row r="58" spans="1:15" ht="1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</row>
    <row r="59" spans="1:15" ht="1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</row>
    <row r="60" spans="1:15" ht="1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</row>
    <row r="61" spans="1:15" ht="1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</row>
    <row r="62" spans="1:15" ht="1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</row>
    <row r="63" spans="1:15" ht="1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</row>
    <row r="64" spans="1:15" ht="1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</row>
    <row r="65" spans="1:15" ht="1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</row>
    <row r="66" spans="1:15" ht="15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</row>
    <row r="67" spans="1:15" ht="1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1:15" ht="1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15" ht="1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1:15" ht="1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</row>
    <row r="71" spans="1:15" ht="1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</row>
    <row r="72" spans="1:15" ht="1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</row>
    <row r="73" spans="1:15" ht="1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</row>
    <row r="74" spans="1:15" ht="1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</row>
    <row r="75" spans="1:15" ht="1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</row>
    <row r="76" spans="1:15" ht="1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</row>
    <row r="77" spans="1:15" ht="1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</row>
    <row r="78" spans="1:15" ht="1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</row>
    <row r="79" spans="1:15" ht="1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</row>
  </sheetData>
  <sheetProtection/>
  <printOptions/>
  <pageMargins left="0.4724409448818898" right="0.31496062992125984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86">
      <selection activeCell="C2" sqref="C2:C121"/>
    </sheetView>
  </sheetViews>
  <sheetFormatPr defaultColWidth="8.796875" defaultRowHeight="15"/>
  <cols>
    <col min="1" max="1" width="15.8984375" style="81" bestFit="1" customWidth="1"/>
    <col min="2" max="2" width="64" style="81" bestFit="1" customWidth="1"/>
    <col min="3" max="3" width="9" style="58" customWidth="1"/>
    <col min="4" max="4" width="9" style="77" customWidth="1"/>
    <col min="5" max="16384" width="9" style="79" customWidth="1"/>
  </cols>
  <sheetData>
    <row r="1" spans="1:4" ht="15.75">
      <c r="A1" s="78" t="s">
        <v>21</v>
      </c>
      <c r="B1" s="78" t="s">
        <v>163</v>
      </c>
      <c r="C1" s="54" t="s">
        <v>23</v>
      </c>
      <c r="D1" s="75"/>
    </row>
    <row r="2" spans="1:4" ht="15.75">
      <c r="A2" s="52" t="s">
        <v>56</v>
      </c>
      <c r="B2" s="80" t="s">
        <v>197</v>
      </c>
      <c r="C2" s="57">
        <f>45*D2</f>
        <v>595.8</v>
      </c>
      <c r="D2" s="76">
        <v>13.24</v>
      </c>
    </row>
    <row r="3" spans="1:4" ht="15.75">
      <c r="A3" s="52" t="s">
        <v>57</v>
      </c>
      <c r="B3" s="80" t="s">
        <v>197</v>
      </c>
      <c r="C3" s="57">
        <f aca="true" t="shared" si="0" ref="C3:C66">45*D3</f>
        <v>945</v>
      </c>
      <c r="D3" s="76">
        <v>21</v>
      </c>
    </row>
    <row r="4" spans="1:4" ht="15.75">
      <c r="A4" s="52" t="s">
        <v>58</v>
      </c>
      <c r="B4" s="80" t="s">
        <v>197</v>
      </c>
      <c r="C4" s="57">
        <f t="shared" si="0"/>
        <v>1427.85</v>
      </c>
      <c r="D4" s="76">
        <v>31.73</v>
      </c>
    </row>
    <row r="5" spans="1:4" ht="15.75">
      <c r="A5" s="52" t="s">
        <v>204</v>
      </c>
      <c r="B5" s="80" t="s">
        <v>197</v>
      </c>
      <c r="C5" s="57">
        <f t="shared" si="0"/>
        <v>595.8</v>
      </c>
      <c r="D5" s="76">
        <v>13.24</v>
      </c>
    </row>
    <row r="6" spans="1:4" ht="15.75">
      <c r="A6" s="52" t="s">
        <v>205</v>
      </c>
      <c r="B6" s="80" t="s">
        <v>197</v>
      </c>
      <c r="C6" s="57">
        <f t="shared" si="0"/>
        <v>945</v>
      </c>
      <c r="D6" s="76">
        <v>21</v>
      </c>
    </row>
    <row r="7" spans="1:4" ht="15.75">
      <c r="A7" s="52" t="s">
        <v>206</v>
      </c>
      <c r="B7" s="80" t="s">
        <v>197</v>
      </c>
      <c r="C7" s="57">
        <f t="shared" si="0"/>
        <v>1427.85</v>
      </c>
      <c r="D7" s="76">
        <v>31.73</v>
      </c>
    </row>
    <row r="8" spans="1:4" ht="15.75">
      <c r="A8" s="52" t="s">
        <v>59</v>
      </c>
      <c r="B8" s="80" t="s">
        <v>198</v>
      </c>
      <c r="C8" s="57">
        <f t="shared" si="0"/>
        <v>153.45000000000002</v>
      </c>
      <c r="D8" s="76">
        <v>3.41</v>
      </c>
    </row>
    <row r="9" spans="1:4" ht="15.75">
      <c r="A9" s="52" t="s">
        <v>60</v>
      </c>
      <c r="B9" s="80" t="s">
        <v>198</v>
      </c>
      <c r="C9" s="57">
        <f t="shared" si="0"/>
        <v>231.29999999999998</v>
      </c>
      <c r="D9" s="76">
        <v>5.14</v>
      </c>
    </row>
    <row r="10" spans="1:4" ht="15.75">
      <c r="A10" s="52" t="s">
        <v>61</v>
      </c>
      <c r="B10" s="80" t="s">
        <v>198</v>
      </c>
      <c r="C10" s="57">
        <f t="shared" si="0"/>
        <v>371.7</v>
      </c>
      <c r="D10" s="76">
        <v>8.26</v>
      </c>
    </row>
    <row r="11" spans="1:4" ht="15.75">
      <c r="A11" s="52" t="s">
        <v>62</v>
      </c>
      <c r="B11" s="80" t="s">
        <v>195</v>
      </c>
      <c r="C11" s="57">
        <f t="shared" si="0"/>
        <v>649.8</v>
      </c>
      <c r="D11" s="76">
        <v>14.44</v>
      </c>
    </row>
    <row r="12" spans="1:4" ht="15.75">
      <c r="A12" s="52" t="s">
        <v>63</v>
      </c>
      <c r="B12" s="80" t="s">
        <v>221</v>
      </c>
      <c r="C12" s="57">
        <f t="shared" si="0"/>
        <v>1053.9</v>
      </c>
      <c r="D12" s="76">
        <v>23.42</v>
      </c>
    </row>
    <row r="13" spans="1:4" ht="15.75">
      <c r="A13" s="52" t="s">
        <v>64</v>
      </c>
      <c r="B13" s="80" t="s">
        <v>221</v>
      </c>
      <c r="C13" s="57">
        <f t="shared" si="0"/>
        <v>1711.3500000000001</v>
      </c>
      <c r="D13" s="76">
        <v>38.03</v>
      </c>
    </row>
    <row r="14" spans="1:4" ht="15.75">
      <c r="A14" s="52" t="s">
        <v>65</v>
      </c>
      <c r="B14" s="80" t="s">
        <v>196</v>
      </c>
      <c r="C14" s="57">
        <f t="shared" si="0"/>
        <v>165.6</v>
      </c>
      <c r="D14" s="76">
        <v>3.68</v>
      </c>
    </row>
    <row r="15" spans="1:4" ht="15.75">
      <c r="A15" s="52" t="s">
        <v>66</v>
      </c>
      <c r="B15" s="80" t="s">
        <v>196</v>
      </c>
      <c r="C15" s="57">
        <f t="shared" si="0"/>
        <v>252.9</v>
      </c>
      <c r="D15" s="76">
        <v>5.62</v>
      </c>
    </row>
    <row r="16" spans="1:4" ht="15.75">
      <c r="A16" s="52" t="s">
        <v>67</v>
      </c>
      <c r="B16" s="80" t="s">
        <v>196</v>
      </c>
      <c r="C16" s="57">
        <f t="shared" si="0"/>
        <v>403.65000000000003</v>
      </c>
      <c r="D16" s="76">
        <v>8.97</v>
      </c>
    </row>
    <row r="17" spans="1:4" ht="15.75">
      <c r="A17" s="52" t="s">
        <v>199</v>
      </c>
      <c r="B17" s="53" t="s">
        <v>97</v>
      </c>
      <c r="C17" s="57">
        <f t="shared" si="0"/>
        <v>891.9</v>
      </c>
      <c r="D17" s="76">
        <v>19.82</v>
      </c>
    </row>
    <row r="18" spans="1:4" ht="15.75">
      <c r="A18" s="52" t="s">
        <v>215</v>
      </c>
      <c r="B18" s="53" t="s">
        <v>97</v>
      </c>
      <c r="C18" s="57">
        <f t="shared" si="0"/>
        <v>891.9</v>
      </c>
      <c r="D18" s="76">
        <v>19.82</v>
      </c>
    </row>
    <row r="19" spans="1:4" ht="15.75">
      <c r="A19" s="52" t="s">
        <v>92</v>
      </c>
      <c r="B19" s="53" t="s">
        <v>100</v>
      </c>
      <c r="C19" s="57">
        <f t="shared" si="0"/>
        <v>250.65</v>
      </c>
      <c r="D19" s="76">
        <v>5.57</v>
      </c>
    </row>
    <row r="20" spans="1:4" ht="15.75">
      <c r="A20" s="52" t="s">
        <v>93</v>
      </c>
      <c r="B20" s="53" t="s">
        <v>99</v>
      </c>
      <c r="C20" s="57">
        <f t="shared" si="0"/>
        <v>370.8</v>
      </c>
      <c r="D20" s="76">
        <v>8.24</v>
      </c>
    </row>
    <row r="21" spans="1:4" ht="15.75">
      <c r="A21" s="52" t="s">
        <v>94</v>
      </c>
      <c r="B21" s="53" t="s">
        <v>98</v>
      </c>
      <c r="C21" s="57">
        <f t="shared" si="0"/>
        <v>601.65</v>
      </c>
      <c r="D21" s="76">
        <v>13.37</v>
      </c>
    </row>
    <row r="22" spans="1:4" ht="15.75">
      <c r="A22" s="52" t="s">
        <v>216</v>
      </c>
      <c r="B22" s="53" t="s">
        <v>100</v>
      </c>
      <c r="C22" s="57">
        <f t="shared" si="0"/>
        <v>250.65</v>
      </c>
      <c r="D22" s="76">
        <v>5.57</v>
      </c>
    </row>
    <row r="23" spans="1:4" ht="15.75">
      <c r="A23" s="52" t="s">
        <v>217</v>
      </c>
      <c r="B23" s="53" t="s">
        <v>99</v>
      </c>
      <c r="C23" s="57">
        <f t="shared" si="0"/>
        <v>370.8</v>
      </c>
      <c r="D23" s="76">
        <v>8.24</v>
      </c>
    </row>
    <row r="24" spans="1:4" ht="15.75">
      <c r="A24" s="52" t="s">
        <v>218</v>
      </c>
      <c r="B24" s="53" t="s">
        <v>98</v>
      </c>
      <c r="C24" s="57">
        <f t="shared" si="0"/>
        <v>601.65</v>
      </c>
      <c r="D24" s="76">
        <v>13.37</v>
      </c>
    </row>
    <row r="25" spans="1:4" ht="15.75">
      <c r="A25" s="52" t="s">
        <v>86</v>
      </c>
      <c r="B25" s="53" t="s">
        <v>122</v>
      </c>
      <c r="C25" s="57">
        <f t="shared" si="0"/>
        <v>308.7</v>
      </c>
      <c r="D25" s="76">
        <v>6.86</v>
      </c>
    </row>
    <row r="26" spans="1:4" ht="15.75">
      <c r="A26" s="52" t="s">
        <v>87</v>
      </c>
      <c r="B26" s="53" t="s">
        <v>121</v>
      </c>
      <c r="C26" s="57">
        <f t="shared" si="0"/>
        <v>436.04999999999995</v>
      </c>
      <c r="D26" s="76">
        <v>9.69</v>
      </c>
    </row>
    <row r="27" spans="1:4" ht="15.75">
      <c r="A27" s="52" t="s">
        <v>88</v>
      </c>
      <c r="B27" s="53" t="s">
        <v>120</v>
      </c>
      <c r="C27" s="57">
        <f t="shared" si="0"/>
        <v>700.65</v>
      </c>
      <c r="D27" s="76">
        <v>15.57</v>
      </c>
    </row>
    <row r="28" spans="1:4" ht="15.75">
      <c r="A28" s="52" t="s">
        <v>212</v>
      </c>
      <c r="B28" s="53" t="s">
        <v>122</v>
      </c>
      <c r="C28" s="57">
        <f t="shared" si="0"/>
        <v>308.7</v>
      </c>
      <c r="D28" s="76">
        <v>6.86</v>
      </c>
    </row>
    <row r="29" spans="1:4" ht="15.75">
      <c r="A29" s="52" t="s">
        <v>213</v>
      </c>
      <c r="B29" s="53" t="s">
        <v>121</v>
      </c>
      <c r="C29" s="57">
        <f t="shared" si="0"/>
        <v>436.04999999999995</v>
      </c>
      <c r="D29" s="76">
        <v>9.69</v>
      </c>
    </row>
    <row r="30" spans="1:4" ht="15.75">
      <c r="A30" s="52" t="s">
        <v>214</v>
      </c>
      <c r="B30" s="53" t="s">
        <v>120</v>
      </c>
      <c r="C30" s="57">
        <f t="shared" si="0"/>
        <v>700.65</v>
      </c>
      <c r="D30" s="76">
        <v>15.57</v>
      </c>
    </row>
    <row r="31" spans="1:4" ht="15.75">
      <c r="A31" s="52" t="s">
        <v>89</v>
      </c>
      <c r="B31" s="53" t="s">
        <v>119</v>
      </c>
      <c r="C31" s="57">
        <f t="shared" si="0"/>
        <v>292.05</v>
      </c>
      <c r="D31" s="76">
        <v>6.49</v>
      </c>
    </row>
    <row r="32" spans="1:4" ht="15.75">
      <c r="A32" s="52" t="s">
        <v>90</v>
      </c>
      <c r="B32" s="53" t="s">
        <v>118</v>
      </c>
      <c r="C32" s="57">
        <f t="shared" si="0"/>
        <v>427.95</v>
      </c>
      <c r="D32" s="76">
        <v>9.51</v>
      </c>
    </row>
    <row r="33" spans="1:4" ht="15.75">
      <c r="A33" s="52" t="s">
        <v>91</v>
      </c>
      <c r="B33" s="53" t="s">
        <v>117</v>
      </c>
      <c r="C33" s="57">
        <f t="shared" si="0"/>
        <v>686.25</v>
      </c>
      <c r="D33" s="76">
        <v>15.25</v>
      </c>
    </row>
    <row r="34" spans="1:4" ht="15.75">
      <c r="A34" s="52" t="s">
        <v>209</v>
      </c>
      <c r="B34" s="53" t="s">
        <v>119</v>
      </c>
      <c r="C34" s="57">
        <f t="shared" si="0"/>
        <v>292.05</v>
      </c>
      <c r="D34" s="76">
        <v>6.49</v>
      </c>
    </row>
    <row r="35" spans="1:4" ht="15.75">
      <c r="A35" s="52" t="s">
        <v>210</v>
      </c>
      <c r="B35" s="53" t="s">
        <v>118</v>
      </c>
      <c r="C35" s="57">
        <f t="shared" si="0"/>
        <v>427.95</v>
      </c>
      <c r="D35" s="76">
        <v>9.51</v>
      </c>
    </row>
    <row r="36" spans="1:4" ht="15.75">
      <c r="A36" s="52" t="s">
        <v>211</v>
      </c>
      <c r="B36" s="53" t="s">
        <v>117</v>
      </c>
      <c r="C36" s="57">
        <f t="shared" si="0"/>
        <v>686.25</v>
      </c>
      <c r="D36" s="76">
        <v>15.25</v>
      </c>
    </row>
    <row r="37" spans="1:4" ht="15.75">
      <c r="A37" s="52" t="s">
        <v>164</v>
      </c>
      <c r="B37" s="53" t="s">
        <v>116</v>
      </c>
      <c r="C37" s="57">
        <f t="shared" si="0"/>
        <v>139.5</v>
      </c>
      <c r="D37" s="76">
        <v>3.1</v>
      </c>
    </row>
    <row r="38" spans="1:4" ht="15.75">
      <c r="A38" s="52" t="s">
        <v>165</v>
      </c>
      <c r="B38" s="53" t="s">
        <v>115</v>
      </c>
      <c r="C38" s="57">
        <f t="shared" si="0"/>
        <v>191.25</v>
      </c>
      <c r="D38" s="76">
        <v>4.25</v>
      </c>
    </row>
    <row r="39" spans="1:4" ht="15.75">
      <c r="A39" s="52" t="s">
        <v>166</v>
      </c>
      <c r="B39" s="53" t="s">
        <v>114</v>
      </c>
      <c r="C39" s="57">
        <f t="shared" si="0"/>
        <v>326.25</v>
      </c>
      <c r="D39" s="76">
        <v>7.25</v>
      </c>
    </row>
    <row r="40" spans="1:4" ht="15.75">
      <c r="A40" s="52" t="s">
        <v>167</v>
      </c>
      <c r="B40" s="53" t="s">
        <v>113</v>
      </c>
      <c r="C40" s="57">
        <f t="shared" si="0"/>
        <v>500.85</v>
      </c>
      <c r="D40" s="76">
        <v>11.13</v>
      </c>
    </row>
    <row r="41" spans="1:4" ht="15.75">
      <c r="A41" s="52" t="s">
        <v>168</v>
      </c>
      <c r="B41" s="53" t="s">
        <v>112</v>
      </c>
      <c r="C41" s="57">
        <f t="shared" si="0"/>
        <v>785.7</v>
      </c>
      <c r="D41" s="76">
        <v>17.46</v>
      </c>
    </row>
    <row r="42" spans="1:4" ht="15.75">
      <c r="A42" s="52" t="s">
        <v>169</v>
      </c>
      <c r="B42" s="53" t="s">
        <v>111</v>
      </c>
      <c r="C42" s="57">
        <f t="shared" si="0"/>
        <v>1136.25</v>
      </c>
      <c r="D42" s="76">
        <v>25.25</v>
      </c>
    </row>
    <row r="43" spans="1:4" ht="15.75">
      <c r="A43" s="52" t="s">
        <v>176</v>
      </c>
      <c r="B43" s="53" t="s">
        <v>110</v>
      </c>
      <c r="C43" s="57">
        <f t="shared" si="0"/>
        <v>149.85</v>
      </c>
      <c r="D43" s="76">
        <v>3.33</v>
      </c>
    </row>
    <row r="44" spans="1:4" ht="15.75">
      <c r="A44" s="52" t="s">
        <v>177</v>
      </c>
      <c r="B44" s="53" t="s">
        <v>109</v>
      </c>
      <c r="C44" s="57">
        <f t="shared" si="0"/>
        <v>201.60000000000002</v>
      </c>
      <c r="D44" s="76">
        <v>4.48</v>
      </c>
    </row>
    <row r="45" spans="1:4" ht="15.75">
      <c r="A45" s="52" t="s">
        <v>178</v>
      </c>
      <c r="B45" s="53" t="s">
        <v>108</v>
      </c>
      <c r="C45" s="57">
        <f t="shared" si="0"/>
        <v>344.7</v>
      </c>
      <c r="D45" s="76">
        <v>7.66</v>
      </c>
    </row>
    <row r="46" spans="1:4" ht="15.75">
      <c r="A46" s="52" t="s">
        <v>179</v>
      </c>
      <c r="B46" s="53" t="s">
        <v>107</v>
      </c>
      <c r="C46" s="57">
        <f t="shared" si="0"/>
        <v>522.9</v>
      </c>
      <c r="D46" s="76">
        <v>11.62</v>
      </c>
    </row>
    <row r="47" spans="1:4" ht="15.75">
      <c r="A47" s="52" t="s">
        <v>180</v>
      </c>
      <c r="B47" s="53" t="s">
        <v>106</v>
      </c>
      <c r="C47" s="57">
        <f t="shared" si="0"/>
        <v>808.65</v>
      </c>
      <c r="D47" s="76">
        <v>17.97</v>
      </c>
    </row>
    <row r="48" spans="1:4" ht="15.75">
      <c r="A48" s="52" t="s">
        <v>181</v>
      </c>
      <c r="B48" s="53" t="s">
        <v>105</v>
      </c>
      <c r="C48" s="57">
        <f t="shared" si="0"/>
        <v>1211.85</v>
      </c>
      <c r="D48" s="76">
        <v>26.93</v>
      </c>
    </row>
    <row r="49" spans="1:4" ht="15.75">
      <c r="A49" s="52" t="s">
        <v>182</v>
      </c>
      <c r="B49" s="53" t="s">
        <v>104</v>
      </c>
      <c r="C49" s="57">
        <f t="shared" si="0"/>
        <v>247.05</v>
      </c>
      <c r="D49" s="76">
        <v>5.49</v>
      </c>
    </row>
    <row r="50" spans="1:4" ht="15.75">
      <c r="A50" s="52" t="s">
        <v>183</v>
      </c>
      <c r="B50" s="53" t="s">
        <v>103</v>
      </c>
      <c r="C50" s="57">
        <f t="shared" si="0"/>
        <v>339.3</v>
      </c>
      <c r="D50" s="76">
        <v>7.54</v>
      </c>
    </row>
    <row r="51" spans="1:4" ht="15.75">
      <c r="A51" s="52" t="s">
        <v>184</v>
      </c>
      <c r="B51" s="53" t="s">
        <v>102</v>
      </c>
      <c r="C51" s="57">
        <f t="shared" si="0"/>
        <v>542.25</v>
      </c>
      <c r="D51" s="76">
        <v>12.05</v>
      </c>
    </row>
    <row r="52" spans="1:4" ht="15.75">
      <c r="A52" s="52" t="s">
        <v>185</v>
      </c>
      <c r="B52" s="53" t="s">
        <v>101</v>
      </c>
      <c r="C52" s="57">
        <f t="shared" si="0"/>
        <v>810.45</v>
      </c>
      <c r="D52" s="76">
        <v>18.01</v>
      </c>
    </row>
    <row r="53" spans="1:4" ht="15.75">
      <c r="A53" s="52" t="s">
        <v>170</v>
      </c>
      <c r="B53" s="53" t="s">
        <v>150</v>
      </c>
      <c r="C53" s="57">
        <f t="shared" si="0"/>
        <v>152.1</v>
      </c>
      <c r="D53" s="76">
        <v>3.38</v>
      </c>
    </row>
    <row r="54" spans="1:4" ht="15.75">
      <c r="A54" s="52" t="s">
        <v>175</v>
      </c>
      <c r="B54" s="53" t="s">
        <v>149</v>
      </c>
      <c r="C54" s="57">
        <f t="shared" si="0"/>
        <v>229.04999999999998</v>
      </c>
      <c r="D54" s="76">
        <v>5.09</v>
      </c>
    </row>
    <row r="55" spans="1:4" ht="15.75">
      <c r="A55" s="52" t="s">
        <v>171</v>
      </c>
      <c r="B55" s="53" t="s">
        <v>148</v>
      </c>
      <c r="C55" s="57">
        <f t="shared" si="0"/>
        <v>368.99999999999994</v>
      </c>
      <c r="D55" s="76">
        <v>8.2</v>
      </c>
    </row>
    <row r="56" spans="1:4" ht="15.75">
      <c r="A56" s="52" t="s">
        <v>186</v>
      </c>
      <c r="B56" s="53" t="s">
        <v>146</v>
      </c>
      <c r="C56" s="57">
        <f t="shared" si="0"/>
        <v>589.9499999999999</v>
      </c>
      <c r="D56" s="76">
        <v>13.11</v>
      </c>
    </row>
    <row r="57" spans="1:4" ht="15.75">
      <c r="A57" s="52" t="s">
        <v>187</v>
      </c>
      <c r="B57" s="53" t="s">
        <v>141</v>
      </c>
      <c r="C57" s="57">
        <f t="shared" si="0"/>
        <v>164.25</v>
      </c>
      <c r="D57" s="76">
        <v>3.65</v>
      </c>
    </row>
    <row r="58" spans="1:4" ht="15.75">
      <c r="A58" s="52" t="s">
        <v>188</v>
      </c>
      <c r="B58" s="53" t="s">
        <v>140</v>
      </c>
      <c r="C58" s="57">
        <f t="shared" si="0"/>
        <v>250.65</v>
      </c>
      <c r="D58" s="76">
        <v>5.57</v>
      </c>
    </row>
    <row r="59" spans="1:4" ht="15.75">
      <c r="A59" s="52" t="s">
        <v>189</v>
      </c>
      <c r="B59" s="53" t="s">
        <v>139</v>
      </c>
      <c r="C59" s="57">
        <f t="shared" si="0"/>
        <v>400.95</v>
      </c>
      <c r="D59" s="76">
        <v>8.91</v>
      </c>
    </row>
    <row r="60" spans="1:4" ht="15.75">
      <c r="A60" s="52" t="s">
        <v>190</v>
      </c>
      <c r="B60" s="53" t="s">
        <v>138</v>
      </c>
      <c r="C60" s="57">
        <f t="shared" si="0"/>
        <v>643.05</v>
      </c>
      <c r="D60" s="76">
        <v>14.29</v>
      </c>
    </row>
    <row r="61" spans="1:4" ht="15.75">
      <c r="A61" s="52" t="s">
        <v>191</v>
      </c>
      <c r="B61" s="53" t="s">
        <v>147</v>
      </c>
      <c r="C61" s="57">
        <f t="shared" si="0"/>
        <v>938.6999999999999</v>
      </c>
      <c r="D61" s="76">
        <v>20.86</v>
      </c>
    </row>
    <row r="62" spans="1:4" ht="15.75">
      <c r="A62" s="52" t="s">
        <v>172</v>
      </c>
      <c r="B62" s="53" t="s">
        <v>145</v>
      </c>
      <c r="C62" s="57">
        <f t="shared" si="0"/>
        <v>1417.5</v>
      </c>
      <c r="D62" s="76">
        <v>31.5</v>
      </c>
    </row>
    <row r="63" spans="1:4" ht="15.75">
      <c r="A63" s="52" t="s">
        <v>192</v>
      </c>
      <c r="B63" s="53" t="s">
        <v>144</v>
      </c>
      <c r="C63" s="57">
        <f t="shared" si="0"/>
        <v>3123.0000000000005</v>
      </c>
      <c r="D63" s="76">
        <v>69.4</v>
      </c>
    </row>
    <row r="64" spans="1:4" ht="15.75">
      <c r="A64" s="52" t="s">
        <v>173</v>
      </c>
      <c r="B64" s="53" t="s">
        <v>143</v>
      </c>
      <c r="C64" s="57">
        <f t="shared" si="0"/>
        <v>4751.1</v>
      </c>
      <c r="D64" s="76">
        <v>105.58</v>
      </c>
    </row>
    <row r="65" spans="1:4" ht="15.75">
      <c r="A65" s="52" t="s">
        <v>174</v>
      </c>
      <c r="B65" s="53" t="s">
        <v>142</v>
      </c>
      <c r="C65" s="57">
        <f t="shared" si="0"/>
        <v>8667.45</v>
      </c>
      <c r="D65" s="76">
        <v>192.61</v>
      </c>
    </row>
    <row r="66" spans="1:4" ht="15.75">
      <c r="A66" s="52" t="s">
        <v>234</v>
      </c>
      <c r="B66" s="53" t="s">
        <v>137</v>
      </c>
      <c r="C66" s="57">
        <f t="shared" si="0"/>
        <v>924.75</v>
      </c>
      <c r="D66" s="76">
        <v>20.55</v>
      </c>
    </row>
    <row r="67" spans="1:4" ht="15.75">
      <c r="A67" s="52" t="s">
        <v>235</v>
      </c>
      <c r="B67" s="53" t="s">
        <v>136</v>
      </c>
      <c r="C67" s="57">
        <f aca="true" t="shared" si="1" ref="C67:C121">45*D67</f>
        <v>1399.5</v>
      </c>
      <c r="D67" s="76">
        <v>31.1</v>
      </c>
    </row>
    <row r="68" spans="1:4" ht="15.75">
      <c r="A68" s="52" t="s">
        <v>33</v>
      </c>
      <c r="B68" s="53" t="s">
        <v>152</v>
      </c>
      <c r="C68" s="57">
        <f t="shared" si="1"/>
        <v>319.05</v>
      </c>
      <c r="D68" s="76">
        <v>7.09</v>
      </c>
    </row>
    <row r="69" spans="1:4" ht="15.75">
      <c r="A69" s="52" t="s">
        <v>34</v>
      </c>
      <c r="B69" s="53" t="s">
        <v>154</v>
      </c>
      <c r="C69" s="57">
        <f t="shared" si="1"/>
        <v>202.5</v>
      </c>
      <c r="D69" s="76">
        <v>4.5</v>
      </c>
    </row>
    <row r="70" spans="1:4" ht="15.75">
      <c r="A70" s="52" t="s">
        <v>35</v>
      </c>
      <c r="B70" s="53" t="s">
        <v>153</v>
      </c>
      <c r="C70" s="57">
        <f t="shared" si="1"/>
        <v>279.45</v>
      </c>
      <c r="D70" s="76">
        <v>6.21</v>
      </c>
    </row>
    <row r="71" spans="1:4" ht="15.75">
      <c r="A71" s="52" t="s">
        <v>29</v>
      </c>
      <c r="B71" s="53" t="s">
        <v>151</v>
      </c>
      <c r="C71" s="57">
        <f t="shared" si="1"/>
        <v>319.95</v>
      </c>
      <c r="D71" s="76">
        <v>7.11</v>
      </c>
    </row>
    <row r="72" spans="1:4" ht="15.75">
      <c r="A72" s="52" t="s">
        <v>226</v>
      </c>
      <c r="B72" s="53" t="s">
        <v>135</v>
      </c>
      <c r="C72" s="57">
        <f t="shared" si="1"/>
        <v>177.75</v>
      </c>
      <c r="D72" s="76">
        <v>3.95</v>
      </c>
    </row>
    <row r="73" spans="1:4" ht="15.75">
      <c r="A73" s="52" t="s">
        <v>227</v>
      </c>
      <c r="B73" s="53" t="s">
        <v>134</v>
      </c>
      <c r="C73" s="57">
        <f t="shared" si="1"/>
        <v>292.95</v>
      </c>
      <c r="D73" s="76">
        <v>6.51</v>
      </c>
    </row>
    <row r="74" spans="1:4" ht="15.75">
      <c r="A74" s="52" t="s">
        <v>228</v>
      </c>
      <c r="B74" s="53" t="s">
        <v>133</v>
      </c>
      <c r="C74" s="57">
        <f t="shared" si="1"/>
        <v>368.09999999999997</v>
      </c>
      <c r="D74" s="76">
        <v>8.18</v>
      </c>
    </row>
    <row r="75" spans="1:4" ht="15.75">
      <c r="A75" s="52" t="s">
        <v>229</v>
      </c>
      <c r="B75" s="53" t="s">
        <v>131</v>
      </c>
      <c r="C75" s="57">
        <f t="shared" si="1"/>
        <v>641.25</v>
      </c>
      <c r="D75" s="76">
        <v>14.25</v>
      </c>
    </row>
    <row r="76" spans="1:4" ht="15.75">
      <c r="A76" s="52" t="s">
        <v>230</v>
      </c>
      <c r="B76" s="53" t="s">
        <v>132</v>
      </c>
      <c r="C76" s="57">
        <f t="shared" si="1"/>
        <v>801.9</v>
      </c>
      <c r="D76" s="76">
        <v>17.82</v>
      </c>
    </row>
    <row r="77" spans="1:4" ht="15.75">
      <c r="A77" s="52" t="s">
        <v>231</v>
      </c>
      <c r="B77" s="53" t="s">
        <v>130</v>
      </c>
      <c r="C77" s="57">
        <f t="shared" si="1"/>
        <v>1329.3</v>
      </c>
      <c r="D77" s="76">
        <v>29.54</v>
      </c>
    </row>
    <row r="78" spans="1:4" ht="15.75">
      <c r="A78" s="52" t="s">
        <v>6</v>
      </c>
      <c r="B78" s="53" t="s">
        <v>129</v>
      </c>
      <c r="C78" s="57">
        <f t="shared" si="1"/>
        <v>144.45</v>
      </c>
      <c r="D78" s="76">
        <v>3.21</v>
      </c>
    </row>
    <row r="79" spans="1:4" ht="15.75">
      <c r="A79" s="52" t="s">
        <v>7</v>
      </c>
      <c r="B79" s="53" t="s">
        <v>128</v>
      </c>
      <c r="C79" s="57">
        <f t="shared" si="1"/>
        <v>201.60000000000002</v>
      </c>
      <c r="D79" s="76">
        <v>4.48</v>
      </c>
    </row>
    <row r="80" spans="1:4" ht="15.75">
      <c r="A80" s="52" t="s">
        <v>8</v>
      </c>
      <c r="B80" s="53" t="s">
        <v>127</v>
      </c>
      <c r="C80" s="57">
        <f t="shared" si="1"/>
        <v>270</v>
      </c>
      <c r="D80" s="76">
        <v>6</v>
      </c>
    </row>
    <row r="81" spans="1:4" ht="15.75">
      <c r="A81" s="52" t="s">
        <v>9</v>
      </c>
      <c r="B81" s="53" t="s">
        <v>125</v>
      </c>
      <c r="C81" s="57">
        <f t="shared" si="1"/>
        <v>390.15</v>
      </c>
      <c r="D81" s="76">
        <v>8.67</v>
      </c>
    </row>
    <row r="82" spans="1:4" ht="15.75">
      <c r="A82" s="52" t="s">
        <v>10</v>
      </c>
      <c r="B82" s="53" t="s">
        <v>126</v>
      </c>
      <c r="C82" s="57">
        <f t="shared" si="1"/>
        <v>574.2</v>
      </c>
      <c r="D82" s="76">
        <v>12.76</v>
      </c>
    </row>
    <row r="83" spans="1:4" ht="15.75">
      <c r="A83" s="52" t="s">
        <v>11</v>
      </c>
      <c r="B83" s="53" t="s">
        <v>124</v>
      </c>
      <c r="C83" s="57">
        <f t="shared" si="1"/>
        <v>869.4</v>
      </c>
      <c r="D83" s="76">
        <v>19.32</v>
      </c>
    </row>
    <row r="84" spans="1:4" ht="15.75">
      <c r="A84" s="52" t="s">
        <v>17</v>
      </c>
      <c r="B84" s="53" t="s">
        <v>162</v>
      </c>
      <c r="C84" s="57">
        <f t="shared" si="1"/>
        <v>502.65</v>
      </c>
      <c r="D84" s="76">
        <v>11.17</v>
      </c>
    </row>
    <row r="85" spans="1:4" ht="15.75">
      <c r="A85" s="52" t="s">
        <v>18</v>
      </c>
      <c r="B85" s="53" t="s">
        <v>123</v>
      </c>
      <c r="C85" s="57">
        <f t="shared" si="1"/>
        <v>307.35</v>
      </c>
      <c r="D85" s="76">
        <v>6.83</v>
      </c>
    </row>
    <row r="86" spans="1:4" ht="15.75">
      <c r="A86" s="52" t="s">
        <v>46</v>
      </c>
      <c r="B86" s="53" t="s">
        <v>200</v>
      </c>
      <c r="C86" s="57">
        <f t="shared" si="1"/>
        <v>217.35</v>
      </c>
      <c r="D86" s="76">
        <v>4.83</v>
      </c>
    </row>
    <row r="87" spans="1:4" ht="15.75">
      <c r="A87" s="52" t="s">
        <v>48</v>
      </c>
      <c r="B87" s="53" t="s">
        <v>161</v>
      </c>
      <c r="C87" s="57">
        <f t="shared" si="1"/>
        <v>356.84999999999997</v>
      </c>
      <c r="D87" s="76">
        <v>7.93</v>
      </c>
    </row>
    <row r="88" spans="1:4" ht="15.75">
      <c r="A88" s="52" t="s">
        <v>68</v>
      </c>
      <c r="B88" s="53" t="s">
        <v>160</v>
      </c>
      <c r="C88" s="57">
        <f t="shared" si="1"/>
        <v>185.4</v>
      </c>
      <c r="D88" s="76">
        <v>4.12</v>
      </c>
    </row>
    <row r="89" spans="1:4" ht="15.75">
      <c r="A89" s="52" t="s">
        <v>69</v>
      </c>
      <c r="B89" s="53" t="s">
        <v>159</v>
      </c>
      <c r="C89" s="57">
        <f t="shared" si="1"/>
        <v>266.4</v>
      </c>
      <c r="D89" s="76">
        <v>5.92</v>
      </c>
    </row>
    <row r="90" spans="1:4" ht="15.75">
      <c r="A90" s="52" t="s">
        <v>70</v>
      </c>
      <c r="B90" s="53" t="s">
        <v>158</v>
      </c>
      <c r="C90" s="57">
        <f t="shared" si="1"/>
        <v>467.55</v>
      </c>
      <c r="D90" s="76">
        <v>10.39</v>
      </c>
    </row>
    <row r="91" spans="1:4" ht="15.75">
      <c r="A91" s="52" t="s">
        <v>71</v>
      </c>
      <c r="B91" s="53" t="s">
        <v>157</v>
      </c>
      <c r="C91" s="57">
        <f t="shared" si="1"/>
        <v>191.25</v>
      </c>
      <c r="D91" s="76">
        <v>4.25</v>
      </c>
    </row>
    <row r="92" spans="1:4" ht="15.75">
      <c r="A92" s="52" t="s">
        <v>72</v>
      </c>
      <c r="B92" s="53" t="s">
        <v>156</v>
      </c>
      <c r="C92" s="57">
        <f t="shared" si="1"/>
        <v>281.25</v>
      </c>
      <c r="D92" s="76">
        <v>6.25</v>
      </c>
    </row>
    <row r="93" spans="1:4" ht="15.75">
      <c r="A93" s="52" t="s">
        <v>73</v>
      </c>
      <c r="B93" s="53" t="s">
        <v>155</v>
      </c>
      <c r="C93" s="57">
        <f t="shared" si="1"/>
        <v>489.6</v>
      </c>
      <c r="D93" s="76">
        <v>10.88</v>
      </c>
    </row>
    <row r="94" spans="1:4" ht="15.75">
      <c r="A94" s="131" t="s">
        <v>239</v>
      </c>
      <c r="B94" s="52"/>
      <c r="C94" s="57">
        <f t="shared" si="1"/>
        <v>401.4</v>
      </c>
      <c r="D94" s="76">
        <v>8.92</v>
      </c>
    </row>
    <row r="95" spans="1:4" ht="15.75">
      <c r="A95" s="52" t="s">
        <v>241</v>
      </c>
      <c r="B95" s="52"/>
      <c r="C95" s="57">
        <f t="shared" si="1"/>
        <v>306.45</v>
      </c>
      <c r="D95" s="76">
        <v>6.81</v>
      </c>
    </row>
    <row r="96" spans="1:4" ht="15.75">
      <c r="A96" s="52" t="s">
        <v>242</v>
      </c>
      <c r="B96" s="52"/>
      <c r="C96" s="57">
        <f t="shared" si="1"/>
        <v>462.15</v>
      </c>
      <c r="D96" s="76">
        <v>10.27</v>
      </c>
    </row>
    <row r="97" spans="1:4" ht="15.75">
      <c r="A97" s="52" t="s">
        <v>243</v>
      </c>
      <c r="B97" s="52"/>
      <c r="C97" s="57">
        <f t="shared" si="1"/>
        <v>707.4</v>
      </c>
      <c r="D97" s="76">
        <v>15.72</v>
      </c>
    </row>
    <row r="98" spans="1:4" ht="15.75">
      <c r="A98" s="52" t="s">
        <v>244</v>
      </c>
      <c r="B98" s="52"/>
      <c r="C98" s="57">
        <f t="shared" si="1"/>
        <v>1036.3500000000001</v>
      </c>
      <c r="D98" s="76">
        <v>23.03</v>
      </c>
    </row>
    <row r="99" spans="1:4" s="122" customFormat="1" ht="15.75">
      <c r="A99" s="124" t="s">
        <v>247</v>
      </c>
      <c r="B99" s="125" t="s">
        <v>245</v>
      </c>
      <c r="C99" s="57">
        <f t="shared" si="1"/>
        <v>193.95</v>
      </c>
      <c r="D99" s="76">
        <v>4.31</v>
      </c>
    </row>
    <row r="100" spans="1:4" s="122" customFormat="1" ht="15.75">
      <c r="A100" s="124" t="s">
        <v>248</v>
      </c>
      <c r="B100" s="125" t="s">
        <v>249</v>
      </c>
      <c r="C100" s="57">
        <f t="shared" si="1"/>
        <v>193.95</v>
      </c>
      <c r="D100" s="76">
        <v>4.31</v>
      </c>
    </row>
    <row r="101" spans="1:4" s="122" customFormat="1" ht="15.75">
      <c r="A101" s="126" t="s">
        <v>264</v>
      </c>
      <c r="B101" s="125" t="s">
        <v>256</v>
      </c>
      <c r="C101" s="57">
        <f t="shared" si="1"/>
        <v>174.15</v>
      </c>
      <c r="D101" s="76">
        <v>3.87</v>
      </c>
    </row>
    <row r="102" spans="1:4" s="122" customFormat="1" ht="15.75">
      <c r="A102" s="126" t="s">
        <v>265</v>
      </c>
      <c r="B102" s="125" t="s">
        <v>257</v>
      </c>
      <c r="C102" s="57">
        <f t="shared" si="1"/>
        <v>174.15</v>
      </c>
      <c r="D102" s="76">
        <v>3.87</v>
      </c>
    </row>
    <row r="103" spans="1:4" s="122" customFormat="1" ht="15.75">
      <c r="A103" s="126" t="s">
        <v>261</v>
      </c>
      <c r="B103" s="125" t="s">
        <v>258</v>
      </c>
      <c r="C103" s="57">
        <f t="shared" si="1"/>
        <v>522</v>
      </c>
      <c r="D103" s="76">
        <v>11.6</v>
      </c>
    </row>
    <row r="104" spans="1:4" s="122" customFormat="1" ht="15.75">
      <c r="A104" s="126" t="s">
        <v>262</v>
      </c>
      <c r="B104" s="125" t="s">
        <v>259</v>
      </c>
      <c r="C104" s="57">
        <f t="shared" si="1"/>
        <v>741.15</v>
      </c>
      <c r="D104" s="76">
        <v>16.47</v>
      </c>
    </row>
    <row r="105" spans="1:4" s="122" customFormat="1" ht="15.75">
      <c r="A105" s="126" t="s">
        <v>263</v>
      </c>
      <c r="B105" s="125" t="s">
        <v>260</v>
      </c>
      <c r="C105" s="57">
        <f t="shared" si="1"/>
        <v>1118.25</v>
      </c>
      <c r="D105" s="76">
        <v>24.85</v>
      </c>
    </row>
    <row r="106" spans="1:4" ht="15.75">
      <c r="A106" s="126" t="s">
        <v>276</v>
      </c>
      <c r="B106" s="125" t="s">
        <v>282</v>
      </c>
      <c r="C106" s="57">
        <f t="shared" si="1"/>
        <v>164.70000000000002</v>
      </c>
      <c r="D106" s="76">
        <v>3.66</v>
      </c>
    </row>
    <row r="107" spans="1:4" ht="15.75">
      <c r="A107" s="126" t="s">
        <v>278</v>
      </c>
      <c r="B107" s="125" t="s">
        <v>283</v>
      </c>
      <c r="C107" s="57">
        <f t="shared" si="1"/>
        <v>251.99999999999997</v>
      </c>
      <c r="D107" s="76">
        <v>5.6</v>
      </c>
    </row>
    <row r="108" spans="1:4" ht="15.75">
      <c r="A108" s="126" t="s">
        <v>280</v>
      </c>
      <c r="B108" s="125" t="s">
        <v>284</v>
      </c>
      <c r="C108" s="57">
        <f t="shared" si="1"/>
        <v>405</v>
      </c>
      <c r="D108" s="76">
        <v>9</v>
      </c>
    </row>
    <row r="109" spans="1:4" ht="15.75">
      <c r="A109" s="131" t="s">
        <v>288</v>
      </c>
      <c r="B109" s="125" t="s">
        <v>290</v>
      </c>
      <c r="C109" s="57">
        <f t="shared" si="1"/>
        <v>647.5500000000001</v>
      </c>
      <c r="D109" s="76">
        <v>14.39</v>
      </c>
    </row>
    <row r="110" spans="1:4" ht="15.75">
      <c r="A110" s="52" t="s">
        <v>291</v>
      </c>
      <c r="B110" s="52" t="s">
        <v>297</v>
      </c>
      <c r="C110" s="57">
        <f t="shared" si="1"/>
        <v>153</v>
      </c>
      <c r="D110" s="76">
        <v>3.4</v>
      </c>
    </row>
    <row r="111" spans="1:4" ht="15.75">
      <c r="A111" s="52" t="s">
        <v>293</v>
      </c>
      <c r="B111" s="52" t="s">
        <v>298</v>
      </c>
      <c r="C111" s="57">
        <f t="shared" si="1"/>
        <v>230.4</v>
      </c>
      <c r="D111" s="76">
        <v>5.12</v>
      </c>
    </row>
    <row r="112" spans="1:4" ht="15.75">
      <c r="A112" s="52" t="s">
        <v>295</v>
      </c>
      <c r="B112" s="52" t="s">
        <v>299</v>
      </c>
      <c r="C112" s="57">
        <f t="shared" si="1"/>
        <v>373.50000000000006</v>
      </c>
      <c r="D112" s="76">
        <v>8.3</v>
      </c>
    </row>
    <row r="113" spans="1:4" ht="15.75">
      <c r="A113" s="52" t="s">
        <v>303</v>
      </c>
      <c r="B113" s="132" t="s">
        <v>305</v>
      </c>
      <c r="C113" s="57">
        <f t="shared" si="1"/>
        <v>594</v>
      </c>
      <c r="D113" s="76">
        <v>13.2</v>
      </c>
    </row>
    <row r="114" spans="1:4" ht="15.75">
      <c r="A114" s="52" t="s">
        <v>307</v>
      </c>
      <c r="B114" s="132" t="s">
        <v>315</v>
      </c>
      <c r="C114" s="57">
        <f t="shared" si="1"/>
        <v>249.75</v>
      </c>
      <c r="D114" s="76">
        <v>5.55</v>
      </c>
    </row>
    <row r="115" spans="1:4" ht="15.75">
      <c r="A115" s="52" t="s">
        <v>309</v>
      </c>
      <c r="B115" s="132" t="s">
        <v>316</v>
      </c>
      <c r="C115" s="57">
        <f t="shared" si="1"/>
        <v>369.90000000000003</v>
      </c>
      <c r="D115" s="76">
        <v>8.22</v>
      </c>
    </row>
    <row r="116" spans="1:4" ht="15.75">
      <c r="A116" s="52" t="s">
        <v>311</v>
      </c>
      <c r="B116" s="132" t="s">
        <v>317</v>
      </c>
      <c r="C116" s="57">
        <f t="shared" si="1"/>
        <v>603.45</v>
      </c>
      <c r="D116" s="76">
        <v>13.41</v>
      </c>
    </row>
    <row r="117" spans="1:4" ht="15.75">
      <c r="A117" s="52" t="s">
        <v>313</v>
      </c>
      <c r="B117" s="132" t="s">
        <v>318</v>
      </c>
      <c r="C117" s="57">
        <f t="shared" si="1"/>
        <v>893.2500000000001</v>
      </c>
      <c r="D117" s="76">
        <v>19.85</v>
      </c>
    </row>
    <row r="118" spans="1:4" ht="15.75">
      <c r="A118" s="52" t="s">
        <v>319</v>
      </c>
      <c r="B118" s="132" t="s">
        <v>327</v>
      </c>
      <c r="C118" s="57">
        <f t="shared" si="1"/>
        <v>220.04999999999998</v>
      </c>
      <c r="D118" s="76">
        <v>4.89</v>
      </c>
    </row>
    <row r="119" spans="1:4" ht="15.75">
      <c r="A119" s="52" t="s">
        <v>321</v>
      </c>
      <c r="B119" s="132" t="s">
        <v>328</v>
      </c>
      <c r="C119" s="57">
        <f t="shared" si="1"/>
        <v>319.5</v>
      </c>
      <c r="D119" s="76">
        <v>7.1</v>
      </c>
    </row>
    <row r="120" spans="1:4" ht="15.75">
      <c r="A120" s="52" t="s">
        <v>323</v>
      </c>
      <c r="B120" s="132" t="s">
        <v>329</v>
      </c>
      <c r="C120" s="57">
        <f t="shared" si="1"/>
        <v>516.6</v>
      </c>
      <c r="D120" s="76">
        <v>11.48</v>
      </c>
    </row>
    <row r="121" spans="1:4" ht="15.75">
      <c r="A121" s="52" t="s">
        <v>325</v>
      </c>
      <c r="B121" s="132" t="s">
        <v>330</v>
      </c>
      <c r="C121" s="57">
        <f t="shared" si="1"/>
        <v>863.5500000000001</v>
      </c>
      <c r="D121" s="76">
        <v>19.19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Termoros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Numi</dc:creator>
  <cp:keywords/>
  <dc:description/>
  <cp:lastModifiedBy>Владимир</cp:lastModifiedBy>
  <cp:lastPrinted>2009-09-18T08:32:46Z</cp:lastPrinted>
  <dcterms:created xsi:type="dcterms:W3CDTF">1998-03-04T09:54:34Z</dcterms:created>
  <dcterms:modified xsi:type="dcterms:W3CDTF">2010-02-12T12:35:49Z</dcterms:modified>
  <cp:category/>
  <cp:version/>
  <cp:contentType/>
  <cp:contentStatus/>
</cp:coreProperties>
</file>