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C82"/>
  <workbookPr codeName="ЭтаКнига"/>
  <bookViews>
    <workbookView xWindow="120" yWindow="120" windowWidth="9720" windowHeight="7320" tabRatio="936" firstSheet="13" activeTab="19"/>
  </bookViews>
  <sheets>
    <sheet name="ОГЛАВЛЕНИЕ" sheetId="1" r:id="rId1"/>
    <sheet name="Рулонные материалы " sheetId="2" r:id="rId2"/>
    <sheet name="Рулонные материалы. Эконом" sheetId="3" r:id="rId3"/>
    <sheet name="Рулонные материалы. Спецмарки" sheetId="4" r:id="rId4"/>
    <sheet name="Мастики" sheetId="5" r:id="rId5"/>
    <sheet name="Мембраны" sheetId="6" r:id="rId6"/>
    <sheet name="Геотекстиль и ПВП" sheetId="7" r:id="rId7"/>
    <sheet name="Аэраторы и др. доп элементы" sheetId="8" r:id="rId8"/>
    <sheet name="Техноплекс" sheetId="9" r:id="rId9"/>
    <sheet name="Техно" sheetId="10" r:id="rId10"/>
    <sheet name="двойной техно" sheetId="11" r:id="rId11"/>
    <sheet name="Техно П" sheetId="12" r:id="rId12"/>
    <sheet name="Огнезащита и ламели" sheetId="13" r:id="rId13"/>
    <sheet name="Цилиндр 80" sheetId="14" r:id="rId14"/>
    <sheet name="Цилиндр 120" sheetId="15" r:id="rId15"/>
    <sheet name="АКСИ М-75" sheetId="16" r:id="rId16"/>
    <sheet name="АКСИ М-100" sheetId="17" r:id="rId17"/>
    <sheet name="АКСИ М-125" sheetId="18" r:id="rId18"/>
    <sheet name="Урса" sheetId="19" r:id="rId19"/>
    <sheet name="Строизол" sheetId="20" r:id="rId20"/>
    <sheet name="Сухие смеси - Волма" sheetId="21" r:id="rId21"/>
    <sheet name="Сухие смеси - Крепс" sheetId="22" r:id="rId22"/>
  </sheets>
  <definedNames>
    <definedName name="_xlnm.Print_Area" localSheetId="16">'АКСИ М-100'!$A$1:$H$52</definedName>
    <definedName name="_xlnm.Print_Area" localSheetId="17">'АКСИ М-125'!$A$1:$H$52</definedName>
    <definedName name="_xlnm.Print_Area" localSheetId="15">'АКСИ М-75'!$A$1:$H$52</definedName>
    <definedName name="_xlnm.Print_Area" localSheetId="7">'Аэраторы и др. доп элементы'!$A$1:$H$46</definedName>
    <definedName name="_xlnm.Print_Area" localSheetId="6">'Геотекстиль и ПВП'!$A$1:$G$50</definedName>
    <definedName name="_xlnm.Print_Area" localSheetId="10">'двойной техно'!$A$1:$J$60</definedName>
    <definedName name="_xlnm.Print_Area" localSheetId="4">'Мастики'!$A$1:$J$52</definedName>
    <definedName name="_xlnm.Print_Area" localSheetId="5">'Мембраны'!$A$1:$H$34</definedName>
    <definedName name="_xlnm.Print_Area" localSheetId="0">'ОГЛАВЛЕНИЕ'!$A$1:$C$39</definedName>
    <definedName name="_xlnm.Print_Area" localSheetId="12">'Огнезащита и ламели'!$A$1:$K$56</definedName>
    <definedName name="_xlnm.Print_Area" localSheetId="1">'Рулонные материалы '!$A$1:$G$73</definedName>
    <definedName name="_xlnm.Print_Area" localSheetId="3">'Рулонные материалы. Спецмарки'!$A$1:$H$56</definedName>
    <definedName name="_xlnm.Print_Area" localSheetId="2">'Рулонные материалы. Эконом'!$A$1:$H$48</definedName>
    <definedName name="_xlnm.Print_Area" localSheetId="19">'Строизол'!$A$1:$F$50</definedName>
    <definedName name="_xlnm.Print_Area" localSheetId="21">'Сухие смеси - Крепс'!$A$1:$H$88</definedName>
    <definedName name="_xlnm.Print_Area" localSheetId="9">'Техно'!$A$1:$J$38</definedName>
    <definedName name="_xlnm.Print_Area" localSheetId="11">'Техно П'!$A$1:$K$55</definedName>
    <definedName name="_xlnm.Print_Area" localSheetId="8">'Техноплекс'!$A$1:$I$43</definedName>
    <definedName name="_xlnm.Print_Area" localSheetId="18">'Урса'!$A$1:$K$33</definedName>
    <definedName name="_xlnm.Print_Area" localSheetId="14">'Цилиндр 120'!$A$1:$L$78</definedName>
    <definedName name="_xlnm.Print_Area" localSheetId="13">'Цилиндр 80'!$A$1:$L$78</definedName>
    <definedName name="Скидка_1">#REF!</definedName>
  </definedNames>
  <calcPr fullCalcOnLoad="1"/>
</workbook>
</file>

<file path=xl/sharedStrings.xml><?xml version="1.0" encoding="utf-8"?>
<sst xmlns="http://schemas.openxmlformats.org/spreadsheetml/2006/main" count="1563" uniqueCount="700">
  <si>
    <r>
      <t xml:space="preserve">Крепс ВЛ                                             </t>
    </r>
    <r>
      <rPr>
        <b/>
        <sz val="8"/>
        <rFont val="Arial"/>
        <family val="2"/>
      </rPr>
      <t xml:space="preserve"> серая</t>
    </r>
  </si>
  <si>
    <r>
      <t xml:space="preserve">Крепс ВЛ                                              </t>
    </r>
    <r>
      <rPr>
        <b/>
        <sz val="8"/>
        <rFont val="Arial"/>
        <family val="2"/>
      </rPr>
      <t>белая</t>
    </r>
  </si>
  <si>
    <r>
      <t xml:space="preserve">Крепс ВЛ                                         </t>
    </r>
    <r>
      <rPr>
        <b/>
        <sz val="8"/>
        <rFont val="Arial"/>
        <family val="2"/>
      </rPr>
      <t xml:space="preserve"> супер белая</t>
    </r>
  </si>
  <si>
    <r>
      <t xml:space="preserve">Крепс Банд                                    </t>
    </r>
    <r>
      <rPr>
        <b/>
        <sz val="8"/>
        <rFont val="Arial"/>
        <family val="2"/>
      </rPr>
      <t>белый</t>
    </r>
  </si>
  <si>
    <r>
      <t xml:space="preserve">Крепс Профи - Лайт                                </t>
    </r>
    <r>
      <rPr>
        <b/>
        <sz val="8"/>
        <rFont val="Arial"/>
        <family val="2"/>
      </rPr>
      <t>(под заказ)</t>
    </r>
  </si>
  <si>
    <r>
      <t xml:space="preserve">Крепс Экстра - Лайт                                 </t>
    </r>
    <r>
      <rPr>
        <b/>
        <sz val="8"/>
        <rFont val="Arial"/>
        <family val="2"/>
      </rPr>
      <t xml:space="preserve"> (под заказ)</t>
    </r>
  </si>
  <si>
    <r>
      <t xml:space="preserve">Крепс Антик №1                                 </t>
    </r>
    <r>
      <rPr>
        <b/>
        <sz val="8"/>
        <rFont val="Arial"/>
        <family val="2"/>
      </rPr>
      <t>(под заказ)</t>
    </r>
  </si>
  <si>
    <r>
      <t xml:space="preserve">Крепс Антик №2                              </t>
    </r>
    <r>
      <rPr>
        <b/>
        <sz val="8"/>
        <rFont val="Arial"/>
        <family val="2"/>
      </rPr>
      <t>(под заказ)</t>
    </r>
  </si>
  <si>
    <r>
      <t xml:space="preserve">Крепс ТП - пол                                     </t>
    </r>
    <r>
      <rPr>
        <b/>
        <sz val="8"/>
        <rFont val="Arial"/>
        <family val="2"/>
      </rPr>
      <t xml:space="preserve"> самовыравнивающийся состав</t>
    </r>
  </si>
  <si>
    <r>
      <t xml:space="preserve">Крепс СЛ - пол                                     </t>
    </r>
    <r>
      <rPr>
        <b/>
        <sz val="8"/>
        <rFont val="Arial"/>
        <family val="2"/>
      </rPr>
      <t xml:space="preserve"> самовыравнивающийся состав</t>
    </r>
  </si>
  <si>
    <r>
      <t xml:space="preserve">Крепс СВ - пол                                     </t>
    </r>
    <r>
      <rPr>
        <b/>
        <sz val="8"/>
        <rFont val="Arial"/>
        <family val="2"/>
      </rPr>
      <t xml:space="preserve"> самовыравнивающийся состав</t>
    </r>
  </si>
  <si>
    <t>Верхний слой теплоизоляции кровли. Прочность на сжатие 60 кПа</t>
  </si>
  <si>
    <t xml:space="preserve">РОКЛАЙТ </t>
  </si>
  <si>
    <t>МИНЕРАЛОВАТНАЯ ТЕПЛОИЗОЛЯЦИЯ ТЕХНО</t>
  </si>
  <si>
    <t>МИНЕРАЛОВАТНАЯ ТЕПЛОИЗОЛЯЦИЯ ТЕХНО ДВОЙНОЙ ПЛОТНОСТИ</t>
  </si>
  <si>
    <t>Кровельные и гидроизоляционные рулонные наплавляемые материалы                                                     Россия</t>
  </si>
  <si>
    <t>Кровельные и гидроизоляционные рулонные наплавляемые материалы. Спецмарки                                  Россия</t>
  </si>
  <si>
    <t>Аксессуары для плоских кровель</t>
  </si>
  <si>
    <t>Наименование</t>
  </si>
  <si>
    <t>Основа</t>
  </si>
  <si>
    <t xml:space="preserve">Размер рул., м </t>
  </si>
  <si>
    <t>Кол-во рул. на поддоне</t>
  </si>
  <si>
    <r>
      <t xml:space="preserve">Техноэласт                       </t>
    </r>
    <r>
      <rPr>
        <b/>
        <sz val="10"/>
        <rFont val="Arial"/>
        <family val="2"/>
      </rPr>
      <t xml:space="preserve"> СБС</t>
    </r>
    <r>
      <rPr>
        <sz val="8"/>
        <rFont val="Arial"/>
        <family val="2"/>
      </rPr>
      <t>-модифицированный полимерно-битумный наплавляемый материал  (срок службы 25-30 лет)</t>
    </r>
  </si>
  <si>
    <t>Гибкость на брусе радиусом 10 мм: не выше -25˚ С. Теплостойкость в течении 2 часов не ниже + 100˚ С.</t>
  </si>
  <si>
    <t>Полиэстер</t>
  </si>
  <si>
    <t>10*1</t>
  </si>
  <si>
    <t>Стеклоткань</t>
  </si>
  <si>
    <t xml:space="preserve">Техноэласт ЭПП </t>
  </si>
  <si>
    <t xml:space="preserve">Техноэласт ХПП </t>
  </si>
  <si>
    <t>Стеклохолст</t>
  </si>
  <si>
    <t>Гибкость на брусе радиусом 10 мм: не выше -15˚ С. Теплостойкость в течении 2 часов не ниже + 130˚ С.</t>
  </si>
  <si>
    <t xml:space="preserve">Техноэласт ТЕРМО ЭПП </t>
  </si>
  <si>
    <t xml:space="preserve">Техноэласт ТЕРМО ХПП </t>
  </si>
  <si>
    <r>
      <t>Материалы класса</t>
    </r>
    <r>
      <rPr>
        <b/>
        <sz val="10"/>
        <rFont val="Arial Cyr"/>
        <family val="0"/>
      </rPr>
      <t xml:space="preserve"> БИЗНЕС</t>
    </r>
  </si>
  <si>
    <t xml:space="preserve">Гибкость на брусе радиусом 25 мм не выше -20˚ С. Теплостойкость в течении 2 часов не ниже + 95˚ С. </t>
  </si>
  <si>
    <t>Унифлекс ЭПП</t>
  </si>
  <si>
    <t>Унифлекс ТПП</t>
  </si>
  <si>
    <t>Унифлекс ХПП</t>
  </si>
  <si>
    <r>
      <t xml:space="preserve">Материалы класса </t>
    </r>
    <r>
      <rPr>
        <b/>
        <sz val="10"/>
        <rFont val="Arial Cyr"/>
        <family val="0"/>
      </rPr>
      <t>СТАНДАРТ</t>
    </r>
  </si>
  <si>
    <t xml:space="preserve">Гибкость на брусе радиусом 25 мм не выше -15˚ С. Теплостойкость в течении 2 часов не ниже +85˚ С. </t>
  </si>
  <si>
    <t>Биполь ХПП</t>
  </si>
  <si>
    <t>15*1</t>
  </si>
  <si>
    <t>Биполь ЭПП</t>
  </si>
  <si>
    <r>
      <t xml:space="preserve">Линокром                                  </t>
    </r>
    <r>
      <rPr>
        <sz val="8"/>
        <rFont val="Arial"/>
        <family val="2"/>
      </rPr>
      <t>Битумный кровельный и гидроизоляционный наплавляемый  материал (срок службы7-10 лет)</t>
    </r>
  </si>
  <si>
    <t>Гибкость на брусе радиусом 25 мм, не выше  0 °С. Теплостойкость в течении 2 часов не ниже +80 °С.</t>
  </si>
  <si>
    <t xml:space="preserve">Линокром ТПП </t>
  </si>
  <si>
    <t>Линокром ХПП</t>
  </si>
  <si>
    <r>
      <t>Бикрост</t>
    </r>
    <r>
      <rPr>
        <sz val="8"/>
        <rFont val="Arial"/>
        <family val="2"/>
      </rPr>
      <t xml:space="preserve">                                                                                         Битумный кровельный и гидроизоляционный наплавляемый  материал.</t>
    </r>
  </si>
  <si>
    <t>Гибкость на брусе радиусом 25 мм, не выше 0 °С. Теплостойкость в течении 2 часов не ниже +80 °С.</t>
  </si>
  <si>
    <t>Бикрост ХПП</t>
  </si>
  <si>
    <t>Наименование материала</t>
  </si>
  <si>
    <t>Размер, мм (ДхШхТ)</t>
  </si>
  <si>
    <t>Область применения</t>
  </si>
  <si>
    <t>Скатные кровли, мансарды, каркасные стены, перегородки, перекрытия</t>
  </si>
  <si>
    <t>Вентилируемые фасады</t>
  </si>
  <si>
    <t>ТЕХНОФАС</t>
  </si>
  <si>
    <t>1200х600х40</t>
  </si>
  <si>
    <t>РОКЛАЙТ</t>
  </si>
  <si>
    <t>1200х600х50</t>
  </si>
  <si>
    <t>Цвет</t>
  </si>
  <si>
    <t>Материал</t>
  </si>
  <si>
    <t>Цена с НДС руб.</t>
  </si>
  <si>
    <t xml:space="preserve">черный </t>
  </si>
  <si>
    <t>полипропилен</t>
  </si>
  <si>
    <t>Черный</t>
  </si>
  <si>
    <t>Для приклеивания рулонных материалов к различным поверхностям</t>
  </si>
  <si>
    <t>Для подготовки (грунтовки) бетонных и иных поверхностей перед укладкой наплавляемых материалов и устройства кровли</t>
  </si>
  <si>
    <t>Техноэласт ЭКП, сланец серый</t>
  </si>
  <si>
    <t>Техноэласт ТКП, сланец серый</t>
  </si>
  <si>
    <t>Техноэласт ТЕРМО ЭКП, сланец серый</t>
  </si>
  <si>
    <t>Техноэласт ТЕРМО ТКП, сланец серый</t>
  </si>
  <si>
    <t>Биполь XL ЭКП, сланец серый</t>
  </si>
  <si>
    <t>Биполь XL ХКП, сланец серый</t>
  </si>
  <si>
    <t>Биполь ЭКП, сланец  зеленый</t>
  </si>
  <si>
    <t>Биполь ЭКП, сланец  серый</t>
  </si>
  <si>
    <t>Биполь ХКП, сланец серый</t>
  </si>
  <si>
    <t>Линокром ТКП, гранулят серый</t>
  </si>
  <si>
    <t>Линокром ХКП, гранулят зеленый</t>
  </si>
  <si>
    <t>Цена с НДС, руб./1м2</t>
  </si>
  <si>
    <r>
      <t xml:space="preserve">Унифлекс                         </t>
    </r>
    <r>
      <rPr>
        <b/>
        <sz val="10"/>
        <rFont val="Arial"/>
        <family val="2"/>
      </rPr>
      <t>СБС</t>
    </r>
    <r>
      <rPr>
        <sz val="8"/>
        <rFont val="Arial"/>
        <family val="2"/>
      </rPr>
      <t>-модифицированный полимерно-битумный наплавляемый материал  (срок службы 15-20 лет)</t>
    </r>
  </si>
  <si>
    <r>
      <t xml:space="preserve">Биполь                              </t>
    </r>
    <r>
      <rPr>
        <b/>
        <sz val="10"/>
        <rFont val="Arial"/>
        <family val="2"/>
      </rPr>
      <t>СБС</t>
    </r>
    <r>
      <rPr>
        <sz val="8"/>
        <rFont val="Arial"/>
        <family val="2"/>
      </rPr>
      <t xml:space="preserve">-модифицированный полимерно-битумный наплавляемый материал(срок службы до 10 лет) </t>
    </r>
  </si>
  <si>
    <r>
      <t xml:space="preserve">Техноэласт  Термо          </t>
    </r>
    <r>
      <rPr>
        <b/>
        <sz val="10"/>
        <rFont val="Arial"/>
        <family val="2"/>
      </rPr>
      <t>АПП</t>
    </r>
    <r>
      <rPr>
        <sz val="8"/>
        <rFont val="Arial"/>
        <family val="2"/>
      </rPr>
      <t>-модифицированный полимерно-битумный наплавляемый материал  (срок службы 25-30 лет)</t>
    </r>
  </si>
  <si>
    <t>8*1</t>
  </si>
  <si>
    <t>Плотность, кг/м³</t>
  </si>
  <si>
    <t>Бикрост ТКП, гранулят серый</t>
  </si>
  <si>
    <t>Бикрост ХКП, гранулят серый</t>
  </si>
  <si>
    <t>Техноэласт ВЕНТ ЭКВ сланец серый</t>
  </si>
  <si>
    <t>Для однослойных кровельных ковров с частичной приклейкой нижней поверхности материала</t>
  </si>
  <si>
    <t>Унифлекс ВЕНТ ЭПВ</t>
  </si>
  <si>
    <t>Материал для устройства нижнего слоя "дышащего" кровельного ковра</t>
  </si>
  <si>
    <t>* Значения для материала Унифлекс ВЕНТ</t>
  </si>
  <si>
    <t>Материалы для устройства кровель без применения открытого пламени</t>
  </si>
  <si>
    <t>Техноэласт С ЭКС сланец серый</t>
  </si>
  <si>
    <t>Самоклеящийся материал</t>
  </si>
  <si>
    <t>Техноэласт СОЛО ЭКМ сланец серый</t>
  </si>
  <si>
    <t>Для однослойных кровельных ковров без применения открытого пламени</t>
  </si>
  <si>
    <t>Техноэласт-Фикс ЭПМ</t>
  </si>
  <si>
    <t>Для устройства нижнего, механически фиксируемого слоя</t>
  </si>
  <si>
    <t>Техноэласт-Прайм ЭММ</t>
  </si>
  <si>
    <t>Для устройства нижнего слоя двухслойного кровельного ковра с укладкой гидроизоляционных слоев на мастику</t>
  </si>
  <si>
    <t>Техноэласт-Прайм ЭКМ сланец серый</t>
  </si>
  <si>
    <t>Сухие строительные смеси    "Волма"                                                                                  Россия</t>
  </si>
  <si>
    <t>Сухие строительные смеси    "КРЕПС"                                                                                 Россия</t>
  </si>
  <si>
    <t>Для устройства верхнего слоя двухслойного кровельного ковра с укладкой гидроизоляционных слоев на мастику</t>
  </si>
  <si>
    <t>Для гидроизоляции зеленых кровель</t>
  </si>
  <si>
    <t>Для устройства кровель с различными цветовыми решениями</t>
  </si>
  <si>
    <t>Техноэласт Декор базальт синий</t>
  </si>
  <si>
    <t>Техноэласт Декор базальт коричневый</t>
  </si>
  <si>
    <t>Техноэласт Декор базальт зеленый</t>
  </si>
  <si>
    <t>Техноэласт Декор базальт красный</t>
  </si>
  <si>
    <t>Для объектов с большой фасадностью кровли, скатными крышами, где кровля несет эстетическую нагрузку</t>
  </si>
  <si>
    <t>Звукоизоляционные материалы</t>
  </si>
  <si>
    <t>Техноэласт Акустик-Супер</t>
  </si>
  <si>
    <t>Техноэласт Акустик</t>
  </si>
  <si>
    <t>Звукоизоляционный материал, индекс снижения шума (Ln) не менее 23Дб</t>
  </si>
  <si>
    <t>Помимо звукоизоляционных свойств обладает гидроизоляционными свойствами</t>
  </si>
  <si>
    <t>Материалы с повышенными прочностными характеристиками</t>
  </si>
  <si>
    <t>Техноэласт ТИТАН SOLO синий</t>
  </si>
  <si>
    <t>Техноэласт ТИТАН SOLO красный, зеленый, коричневый</t>
  </si>
  <si>
    <t>Техноэласт ТИТАН TOP сланец синий</t>
  </si>
  <si>
    <t>Техноэласт ТИТАН TOP сланец красный, коричневый, зеленый</t>
  </si>
  <si>
    <t>Техноэласт ТИТАН BASE</t>
  </si>
  <si>
    <t>Материалы для гидро- и газоизоляции подземных частей зданий и сооружений</t>
  </si>
  <si>
    <t>Техноэласт Альфа ЭПП</t>
  </si>
  <si>
    <t>Техноэласт Пламя-Стоп сланец серый</t>
  </si>
  <si>
    <t xml:space="preserve">Материал группы горючести B2, РП1. Улучшенные характеристики. Гибкость на брусе (R=10мм) не выше -25˚С. Теплостойкость +100˚С. </t>
  </si>
  <si>
    <t>Цена за м2 с НДС, руб</t>
  </si>
  <si>
    <r>
      <t>СБС</t>
    </r>
    <r>
      <rPr>
        <sz val="8"/>
        <rFont val="Arial"/>
        <family val="2"/>
      </rPr>
      <t>-модифицированные наплавляемые материалы для устройства "дышащих" квовельных ковров</t>
    </r>
  </si>
  <si>
    <t>Гибкость на брусе радиусом 10/25мм* не выше -25/-15˚ С. Теплостойкость в течении 2 часов не ниже + 100/+90˚ С.</t>
  </si>
  <si>
    <r>
      <t>СБС</t>
    </r>
    <r>
      <rPr>
        <sz val="8"/>
        <rFont val="Arial"/>
        <family val="2"/>
      </rPr>
      <t>-модифицированные материалы. Гибкость на брусе радиусом 10 мм не выше -25˚С. Теплостойкость в течении 2 часов не ниже +100˚C</t>
    </r>
  </si>
  <si>
    <t>Материал имеет защитное покрытие из толстой полимерной пленки и содержит антикорневые добавки.</t>
  </si>
  <si>
    <t>Материалы для устройства "дышащих кровель"</t>
  </si>
  <si>
    <t>Материалы для устройства "зеленых кровель"</t>
  </si>
  <si>
    <t>Унифлекс ЭКП, сланец зеленый, красный</t>
  </si>
  <si>
    <t>Унифлекс ЭКП, сланец серый</t>
  </si>
  <si>
    <t>Унифлекс ХКП, сланец серый</t>
  </si>
  <si>
    <t>Унифлекс ХКП, сланец зеленый</t>
  </si>
  <si>
    <t>от 2000 м²</t>
  </si>
  <si>
    <t>до 500 м²</t>
  </si>
  <si>
    <t>Модифицированный наплавляемый материал (срок службы до 10 лет)</t>
  </si>
  <si>
    <t>Гибкость на брусе (R=25мм) не выше -10ºС. Теплостойкость в течение 2 часов не ниже +85ºС</t>
  </si>
  <si>
    <t>Бикроэласт ХКП гранулят серый</t>
  </si>
  <si>
    <t>Бикроэласт ХПП</t>
  </si>
  <si>
    <r>
      <t xml:space="preserve">Материалы класса </t>
    </r>
    <r>
      <rPr>
        <b/>
        <sz val="10"/>
        <rFont val="Arial Cyr"/>
        <family val="0"/>
      </rPr>
      <t>ПРЕМИУМ</t>
    </r>
  </si>
  <si>
    <r>
      <t xml:space="preserve">Материалы класса </t>
    </r>
    <r>
      <rPr>
        <b/>
        <sz val="10"/>
        <rFont val="Arial Cyr"/>
        <family val="0"/>
      </rPr>
      <t>ЭКОНОМ</t>
    </r>
  </si>
  <si>
    <t>Бикроэласт</t>
  </si>
  <si>
    <t>500 - 2000 м²</t>
  </si>
  <si>
    <t>Линокром ХКП, гранулят серый</t>
  </si>
  <si>
    <t>Ед. изм.</t>
  </si>
  <si>
    <t>Цена за единицу измерения с НДС, руб</t>
  </si>
  <si>
    <t>Краткая характеристика</t>
  </si>
  <si>
    <t>Техноэластмост С</t>
  </si>
  <si>
    <t>Техноэластмост Б</t>
  </si>
  <si>
    <t>Материалы для гидроизоляции мостов тоннелей, фундаментов зданий и сооружений</t>
  </si>
  <si>
    <t>20*1</t>
  </si>
  <si>
    <t>Материал самоклеящийся для устройства Паро- и гидроизоляции</t>
  </si>
  <si>
    <t xml:space="preserve">Материал для гидроизоляции мостовых сооружений и других строительных конструкций,Гибкость на брусе R =10 мм, не выше -25 ˚С, теплосто
кость +100/140˚С
</t>
  </si>
  <si>
    <t xml:space="preserve">Материал для гидроизоляции мостовых сооружений и других строительных конструкций,Гибкость на брусе R=10 мм, не выше -25 ˚С, теплосто
кость +100/140˚С
</t>
  </si>
  <si>
    <t xml:space="preserve">Для монтажа достаточно снять защитную пленку и прикленить на подготовленную поверхность,Гибкость на брусе R=10 мм, не выше -25 ˚С теплостойкость + 85˚С
</t>
  </si>
  <si>
    <t>Бикрост ТПП</t>
  </si>
  <si>
    <t xml:space="preserve">Шланг кислородный </t>
  </si>
  <si>
    <t xml:space="preserve">Наименование </t>
  </si>
  <si>
    <t xml:space="preserve">Цена за м² с НДС, руб. </t>
  </si>
  <si>
    <t>Размер рулона, м (ДхШ)</t>
  </si>
  <si>
    <t xml:space="preserve">Краткая характеристика </t>
  </si>
  <si>
    <t xml:space="preserve">От 5000 м² </t>
  </si>
  <si>
    <t xml:space="preserve">1000-5000 м² </t>
  </si>
  <si>
    <t xml:space="preserve">До 1000 м² </t>
  </si>
  <si>
    <t>ПОЛИМЕРНЫЕ КРОВЕЛЬНЫЕ МЕМБРАНЫ пр-ва «ТехноНИКОЛЬ» на основе ПВХ</t>
  </si>
  <si>
    <t>Со склада в СПб</t>
  </si>
  <si>
    <t>ТЕХНОВЕНТ ДВОЙНОЙ</t>
  </si>
  <si>
    <t>90/45</t>
  </si>
  <si>
    <t>1200х600х80</t>
  </si>
  <si>
    <t>1200х600х90</t>
  </si>
  <si>
    <t>1200х600х100</t>
  </si>
  <si>
    <t>1200х600х110</t>
  </si>
  <si>
    <t>1200х600х120</t>
  </si>
  <si>
    <t>1200х600х130</t>
  </si>
  <si>
    <t>1200х600х140</t>
  </si>
  <si>
    <t>1200х600х150</t>
  </si>
  <si>
    <t>1200х600х160</t>
  </si>
  <si>
    <t>1200х600х170</t>
  </si>
  <si>
    <t>1200х600х180</t>
  </si>
  <si>
    <t>1200х600х190</t>
  </si>
  <si>
    <t>1200х600х200</t>
  </si>
  <si>
    <t>ТЕХНОФАС ДВОЙНОЙ</t>
  </si>
  <si>
    <t>180/95</t>
  </si>
  <si>
    <t>Фасады под штукатурку</t>
  </si>
  <si>
    <t>ТЕХНОРУФ ДВОЙНОЙ</t>
  </si>
  <si>
    <t>180/110</t>
  </si>
  <si>
    <t xml:space="preserve">Оборудование для производства работ </t>
  </si>
  <si>
    <t>Промышленное и гражданское строительство:</t>
  </si>
  <si>
    <t>тел: 448-65-75; 706-10-54</t>
  </si>
  <si>
    <t>тел: 448-70-78</t>
  </si>
  <si>
    <t>г. Санкт-Петербург, ул. Софийская 14</t>
  </si>
  <si>
    <t>www.kskstroi.ru</t>
  </si>
  <si>
    <t>м2</t>
  </si>
  <si>
    <t>ОГЛАВЛЕНИЕ</t>
  </si>
  <si>
    <t>5. МАСТИКИ, ПРАЙМЕРЫ</t>
  </si>
  <si>
    <t>Мастики и праймеры</t>
  </si>
  <si>
    <t>КОМПЛЕКТУЮЩИЕ ДЛЯ УСТРОЙСТВА КРОВЛИ И ГИДРОИЗОЛЯЦИИ</t>
  </si>
  <si>
    <t>Цена за единицу измерения с НДС, руб.</t>
  </si>
  <si>
    <t>Единица измерения</t>
  </si>
  <si>
    <t xml:space="preserve">Для устройства мастичных и ремонта всех видов кровель, для гидроизоляции и  антикоррозионной обработки </t>
  </si>
  <si>
    <t>Для наружной и внутренней гидроизоляции бетонных, металических, деревянных конструкций</t>
  </si>
  <si>
    <t>Для заделки трещин в основании, при установке кровельных акссесуаров</t>
  </si>
  <si>
    <t>Для подготовки поверхности стальных ортотропных плит мостовых пролетных сооружений к наплавлению рулонной гидроизоляции</t>
  </si>
  <si>
    <t xml:space="preserve">от 20 м³ </t>
  </si>
  <si>
    <t xml:space="preserve">до 20 м³ </t>
  </si>
  <si>
    <t>ТЕХНОЛАЙТ  ЭКСТРА</t>
  </si>
  <si>
    <t xml:space="preserve"> м³</t>
  </si>
  <si>
    <t>1200х600х50-200</t>
  </si>
  <si>
    <t xml:space="preserve">ТЕХНОЛАЙТ  ОПТИМА                                                                                                                                                                                          </t>
  </si>
  <si>
    <t>ТЕХНОБЛОК СТАНДАРТ</t>
  </si>
  <si>
    <t>Слоистая кладка, скатные кровли, мансарды</t>
  </si>
  <si>
    <t>ТЕХНОВЕНТ СТАНДАРТ</t>
  </si>
  <si>
    <t>ТЕХНОВЕНТ ПРОФ</t>
  </si>
  <si>
    <t>ТЕХНОВЕНТ ОПТИМА</t>
  </si>
  <si>
    <t>Фасады со штукатурной отделкой</t>
  </si>
  <si>
    <t>1200х600х60-70</t>
  </si>
  <si>
    <t>1200х600х80-100</t>
  </si>
  <si>
    <t>ТЕХНО РУФ 45</t>
  </si>
  <si>
    <t>1200х600х50-150</t>
  </si>
  <si>
    <t>Плоская кровля (утепление в один слой). Прочность на сжатие 45 кПа</t>
  </si>
  <si>
    <t>ТЕХНО РУФ Н 30</t>
  </si>
  <si>
    <t>Нижний слой теплоизоляции кровли.Прочность на сжатие  30 кПа</t>
  </si>
  <si>
    <t>ТЕХНО РУФ В 60</t>
  </si>
  <si>
    <t>1200х600х30</t>
  </si>
  <si>
    <t>договорная</t>
  </si>
  <si>
    <t>Коттеджное и малоэтажное строительство:</t>
  </si>
  <si>
    <t>Техноэласт Барьер ЭПС</t>
  </si>
  <si>
    <t>Техноэласт ГРИН ЭПП</t>
  </si>
  <si>
    <t>Техно двойной</t>
  </si>
  <si>
    <t>Битумные кровельные и гидроизоляционные наплавляемые материалы ТехноНиколь</t>
  </si>
  <si>
    <t>Полимерно-битумные кровельные и гидроизоляционные наплавляемые материалы ТехноНиколь</t>
  </si>
  <si>
    <t>3. ПАРОИЗОЛЯЦИЯ И ВЕТРОЗАЩИТА</t>
  </si>
  <si>
    <t>1. ТЕПЛОИЗОЛЯЦИОННЫЕ МАТЕРИАЛЫ</t>
  </si>
  <si>
    <t>2. КРОВЕЛЬНЫЕ МАТЕРИАЛЫ. ГИДРОИЗОЛЯЦИЯ</t>
  </si>
  <si>
    <t xml:space="preserve">Промышленное и Гражданское Строительство: тел: (812)448-65-75; </t>
  </si>
  <si>
    <t>г. Санкт-Петербург, ул. Софийская д.14</t>
  </si>
  <si>
    <t>(812)706-10-54</t>
  </si>
  <si>
    <t xml:space="preserve"> Коттеджное и Малоэтажное Строительство: тел: (812)448-70-78</t>
  </si>
  <si>
    <t xml:space="preserve">Промышленное и Гражданское Строительство: тел: (812)448-65-75;                                                                                                                 (812)706-10-54                                                                                                                                                                                   </t>
  </si>
  <si>
    <t>Ненагружаемая       теплоизоляция</t>
  </si>
  <si>
    <t>Материалы для работы в условиях жестких требований к пожаробезопасности</t>
  </si>
  <si>
    <t>7. КОМПЛЕКТУЮЩИЕ ДЛЯ УСТРОЙСТВА КРОВЛИ</t>
  </si>
  <si>
    <t>Воронки, Аэраторы, оборудование</t>
  </si>
  <si>
    <t>ООО "Компания по снабжению и комплектации"</t>
  </si>
  <si>
    <t xml:space="preserve">ООО "Компания по снабжению и комплектации"                                                                                                                                          г. Санкт-Петербург, ул. Софийская д.14                                                                                                                                 </t>
  </si>
  <si>
    <t>Нижний + верхний слой теплоизоляции.</t>
  </si>
  <si>
    <t>Теплоизоляционные материалы URSA GLASSWOOL</t>
  </si>
  <si>
    <t>В упаковке штук</t>
  </si>
  <si>
    <t>В упаковке м2</t>
  </si>
  <si>
    <t>В упаковке м3</t>
  </si>
  <si>
    <t>Основные продукты</t>
  </si>
  <si>
    <t>Специализированные продукты</t>
  </si>
  <si>
    <t>Техно (базальтовая теплоизоляция)</t>
  </si>
  <si>
    <t>Урса (минеральная тепло- звукоизоляция)</t>
  </si>
  <si>
    <t>Описание</t>
  </si>
  <si>
    <t>М-11-9000-1200-100</t>
  </si>
  <si>
    <t>Скатные крыши, перегородки, полы по лагам, промышленная изоляция.</t>
  </si>
  <si>
    <t>М-11-2-9000-1200-50</t>
  </si>
  <si>
    <t>М-11Ф-9000-1200-100</t>
  </si>
  <si>
    <t>М-11Ф-18000-1200-50</t>
  </si>
  <si>
    <t>Внутренняя облицовка, перегородки, подвесные потолки.</t>
  </si>
  <si>
    <t>П-20-У30-1250-600-50</t>
  </si>
  <si>
    <t>Скатные крыши, промышленная изоляция, вентилируемые фасады, каркасные стены.</t>
  </si>
  <si>
    <t>П-30-У10-1250-600-100</t>
  </si>
  <si>
    <t>Вентилируемые фасады, каркасные стены, трехслойные стены.</t>
  </si>
  <si>
    <t>П-30-У20-1250-600-50</t>
  </si>
  <si>
    <t xml:space="preserve">ПЕРЕГОРОДКА                       М-15-4-7000-610-50            </t>
  </si>
  <si>
    <t>Внутренняя облицовка, перегородки.</t>
  </si>
  <si>
    <t xml:space="preserve">СКАТНАЯ КРЫША                    4200-1200-150      </t>
  </si>
  <si>
    <t>Скатные крыши</t>
  </si>
  <si>
    <t xml:space="preserve">ФАСАД                                       П-30-1250-600-100                   </t>
  </si>
  <si>
    <t>Стены с навесным вентилируемым фасадом</t>
  </si>
  <si>
    <t>ФАСАД                                       П-30-1250-600-50</t>
  </si>
  <si>
    <t xml:space="preserve">Цена с НДС в рублях </t>
  </si>
  <si>
    <t>До 20м3</t>
  </si>
  <si>
    <t>От 20м3 до 60м3</t>
  </si>
  <si>
    <t>от 60м3</t>
  </si>
  <si>
    <t>м3</t>
  </si>
  <si>
    <t>М-11-2-9000-600-50</t>
  </si>
  <si>
    <t>П-15-У24-1250-600-50</t>
  </si>
  <si>
    <t>Унифлекс ВЕНТ ЭКВ гранулят зеленый</t>
  </si>
  <si>
    <t>П-15-У12-1250-600-100</t>
  </si>
  <si>
    <t>Дата изменения 16.03.2009г</t>
  </si>
  <si>
    <t>тел: (812)448-65-75; (812)706-10-54</t>
  </si>
  <si>
    <t>тел: (812)448-70-78</t>
  </si>
  <si>
    <t>Плёнки Строизол                                                                                                                                Россия</t>
  </si>
  <si>
    <t>Название материала</t>
  </si>
  <si>
    <t>Размер рулона</t>
  </si>
  <si>
    <t>Цена за кв.м. в рублях</t>
  </si>
  <si>
    <t>От 3 000 кв.м.</t>
  </si>
  <si>
    <t>От 1 000 до          3 000 кв.м.</t>
  </si>
  <si>
    <t>Розничная цена</t>
  </si>
  <si>
    <t>Подкровельные диффузионные мембраны</t>
  </si>
  <si>
    <t>Строизол SD</t>
  </si>
  <si>
    <t>1,60Х50 (80 кв.м.)</t>
  </si>
  <si>
    <t>Строизол SD 130</t>
  </si>
  <si>
    <t>Строизол SM</t>
  </si>
  <si>
    <t>1,50Х50 (75 кв.м.)</t>
  </si>
  <si>
    <t>Ветроизоляция для стен</t>
  </si>
  <si>
    <t>Строизол SW</t>
  </si>
  <si>
    <t>Строизол SW 120 черный</t>
  </si>
  <si>
    <t>Пароизоляция с металлизированной поверхностью</t>
  </si>
  <si>
    <t>Строизол RL 50</t>
  </si>
  <si>
    <t>Строизол RL F</t>
  </si>
  <si>
    <t>1,50Х1,10 (27,5 кв.м.)</t>
  </si>
  <si>
    <t>Универсальная пароизоляция</t>
  </si>
  <si>
    <t>Строизол B</t>
  </si>
  <si>
    <t>1,40Х50 (70 кв.м.)</t>
  </si>
  <si>
    <t>Строизол R</t>
  </si>
  <si>
    <t>Монтажные бутилкаучуковые ленты</t>
  </si>
  <si>
    <t>Соединительная лента    Строизол LK</t>
  </si>
  <si>
    <t>0,50Х0,15 (рулон)</t>
  </si>
  <si>
    <t>(812)706-10-53</t>
  </si>
  <si>
    <t>дата изменения: 26.03.2009</t>
  </si>
  <si>
    <t>Кровельные и гидроизоляционные рулонные наплавляемые материалы                                         Россия</t>
  </si>
  <si>
    <t>Стеклоизол</t>
  </si>
  <si>
    <t>Масса кг/м2, не менее</t>
  </si>
  <si>
    <t>Стеклоизол ХКП гранулят серый</t>
  </si>
  <si>
    <t>Стеклоизол ХПП</t>
  </si>
  <si>
    <t>Стеклоизол ТКП гранулят серый</t>
  </si>
  <si>
    <t>Стеклоизол ТПП</t>
  </si>
  <si>
    <t>Рубероид</t>
  </si>
  <si>
    <t>от 960 рулонов (фура)</t>
  </si>
  <si>
    <t>Рубероид РКП - 350 ГОСТ</t>
  </si>
  <si>
    <t>Рубероид РКП - 350 по ТУ</t>
  </si>
  <si>
    <t>Рубероид РПП - 300 по ТУ</t>
  </si>
  <si>
    <t>Битумные кровельные и гидроизоляционные наплавляемые материалы ТехноНиколь класса Эконом</t>
  </si>
  <si>
    <t>Строизол. Гидро- пароизоляционные и ветрозащитные мембраны</t>
  </si>
  <si>
    <t>При доставке с завода</t>
  </si>
  <si>
    <t>дата изменения 28.04.2009г</t>
  </si>
  <si>
    <t>Главная</t>
  </si>
  <si>
    <t>8. ГЕОТЕКСТИЛЬ И ПРОФИЛИРОВАННЫЕ МЕМБРАНЫ</t>
  </si>
  <si>
    <t>Подкровельная ветроизоляция с аниконденсатным слоем</t>
  </si>
  <si>
    <t>Строизол RS</t>
  </si>
  <si>
    <t>Геотекстиль и ПВП - мембраны</t>
  </si>
  <si>
    <t>ГЕОТЕКСТИЛЬ</t>
  </si>
  <si>
    <t>дата изменения 05.05.2009</t>
  </si>
  <si>
    <t>SF40</t>
  </si>
  <si>
    <t xml:space="preserve"> м²</t>
  </si>
  <si>
    <t>150х5,2</t>
  </si>
  <si>
    <t>ГЕОТЕКСТИЛЬ (Дорнит)</t>
  </si>
  <si>
    <t>Дата изменения: 19.11.2009г.</t>
  </si>
  <si>
    <t>Прошивные маты АКСИ</t>
  </si>
  <si>
    <t>Дата изменения: 19.11.09</t>
  </si>
  <si>
    <r>
      <t xml:space="preserve">М1-75                                         </t>
    </r>
    <r>
      <rPr>
        <b/>
        <sz val="12"/>
        <rFont val="Arial"/>
        <family val="2"/>
      </rPr>
      <t xml:space="preserve">Прошивной мат, без обкладки </t>
    </r>
    <r>
      <rPr>
        <b/>
        <sz val="18"/>
        <rFont val="Arial"/>
        <family val="2"/>
      </rPr>
      <t xml:space="preserve">                    </t>
    </r>
  </si>
  <si>
    <r>
      <t xml:space="preserve">М2-1-75                                      </t>
    </r>
    <r>
      <rPr>
        <b/>
        <sz val="12"/>
        <rFont val="Arial"/>
        <family val="2"/>
      </rPr>
      <t>Прошивной мат с обкладкой металлической сеткой с одной стороны</t>
    </r>
  </si>
  <si>
    <r>
      <t xml:space="preserve">М2-2-75                           </t>
    </r>
    <r>
      <rPr>
        <b/>
        <sz val="12"/>
        <rFont val="Arial"/>
        <family val="2"/>
      </rPr>
      <t xml:space="preserve">Прошивной мат с обкладкой металлической сеткой с двух сторон  </t>
    </r>
    <r>
      <rPr>
        <b/>
        <sz val="18"/>
        <rFont val="Arial"/>
        <family val="2"/>
      </rPr>
      <t xml:space="preserve">                           </t>
    </r>
  </si>
  <si>
    <r>
      <t xml:space="preserve">М3-1-75                               </t>
    </r>
    <r>
      <rPr>
        <b/>
        <sz val="12"/>
        <rFont val="Arial"/>
        <family val="2"/>
      </rPr>
      <t xml:space="preserve">Прошивной мат с обкладкой стеклотканью с одной стороны      </t>
    </r>
  </si>
  <si>
    <r>
      <t xml:space="preserve">М3-2-75                                        </t>
    </r>
    <r>
      <rPr>
        <b/>
        <sz val="12"/>
        <rFont val="Arial"/>
        <family val="2"/>
      </rPr>
      <t>Прошивной мат с обкладкой стеклотканью с двух сторон</t>
    </r>
  </si>
  <si>
    <r>
      <t>Краткое описание: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Используется для изолирования конусных, цилиндрических и плоских поверхностей, а также вентканалов в качестве тепловой изоляции, звукоизоляции и огнезащиты. Применяется при температуре изолируемых поверхностей до +750 °С.</t>
    </r>
  </si>
  <si>
    <r>
      <t xml:space="preserve">М1-100                                         </t>
    </r>
    <r>
      <rPr>
        <b/>
        <sz val="12"/>
        <rFont val="Arial"/>
        <family val="2"/>
      </rPr>
      <t xml:space="preserve">Прошивной мат, без обкладки </t>
    </r>
    <r>
      <rPr>
        <b/>
        <sz val="18"/>
        <rFont val="Arial"/>
        <family val="2"/>
      </rPr>
      <t xml:space="preserve">                    </t>
    </r>
  </si>
  <si>
    <r>
      <t xml:space="preserve">М2-1-100                                      </t>
    </r>
    <r>
      <rPr>
        <b/>
        <sz val="12"/>
        <rFont val="Arial"/>
        <family val="2"/>
      </rPr>
      <t>Прошивной мат с обкладкой металлической сеткой с одной стороны</t>
    </r>
  </si>
  <si>
    <r>
      <t xml:space="preserve">М2-2-100                           </t>
    </r>
    <r>
      <rPr>
        <b/>
        <sz val="12"/>
        <rFont val="Arial"/>
        <family val="2"/>
      </rPr>
      <t xml:space="preserve">Прошивной мат с обкладкой металлической сеткой с двух сторон  </t>
    </r>
    <r>
      <rPr>
        <b/>
        <sz val="18"/>
        <rFont val="Arial"/>
        <family val="2"/>
      </rPr>
      <t xml:space="preserve">                           </t>
    </r>
  </si>
  <si>
    <r>
      <t xml:space="preserve">М3-1-100                               </t>
    </r>
    <r>
      <rPr>
        <b/>
        <sz val="12"/>
        <rFont val="Arial"/>
        <family val="2"/>
      </rPr>
      <t xml:space="preserve">Прошивной мат с обкладкой стеклотканью с одной стороны      </t>
    </r>
  </si>
  <si>
    <r>
      <t xml:space="preserve">М3-2-100                                        </t>
    </r>
    <r>
      <rPr>
        <b/>
        <sz val="12"/>
        <rFont val="Arial"/>
        <family val="2"/>
      </rPr>
      <t>Прошивной мат с обкладкой стеклотканью с двух сторон</t>
    </r>
  </si>
  <si>
    <r>
      <t xml:space="preserve">М1-125                                         </t>
    </r>
    <r>
      <rPr>
        <b/>
        <sz val="12"/>
        <rFont val="Arial"/>
        <family val="2"/>
      </rPr>
      <t xml:space="preserve">Прошивной мат, без обкладки </t>
    </r>
    <r>
      <rPr>
        <b/>
        <sz val="18"/>
        <rFont val="Arial"/>
        <family val="2"/>
      </rPr>
      <t xml:space="preserve">                    </t>
    </r>
  </si>
  <si>
    <r>
      <t xml:space="preserve">М2-1-125                                      </t>
    </r>
    <r>
      <rPr>
        <b/>
        <sz val="12"/>
        <rFont val="Arial"/>
        <family val="2"/>
      </rPr>
      <t>Прошивной мат с обкладкой металлической сеткой с одной стороны</t>
    </r>
  </si>
  <si>
    <r>
      <t xml:space="preserve">М2-2-125                           </t>
    </r>
    <r>
      <rPr>
        <b/>
        <sz val="12"/>
        <rFont val="Arial"/>
        <family val="2"/>
      </rPr>
      <t xml:space="preserve">Прошивной мат с обкладкой металлической сеткой с двух сторон  </t>
    </r>
    <r>
      <rPr>
        <b/>
        <sz val="18"/>
        <rFont val="Arial"/>
        <family val="2"/>
      </rPr>
      <t xml:space="preserve">                           </t>
    </r>
  </si>
  <si>
    <r>
      <t xml:space="preserve">М3-1-125                               </t>
    </r>
    <r>
      <rPr>
        <b/>
        <sz val="12"/>
        <rFont val="Arial"/>
        <family val="2"/>
      </rPr>
      <t xml:space="preserve">Прошивной мат с обкладкой стеклотканью с одной стороны      </t>
    </r>
  </si>
  <si>
    <r>
      <t xml:space="preserve">М3-2-125                                        </t>
    </r>
    <r>
      <rPr>
        <b/>
        <sz val="12"/>
        <rFont val="Arial"/>
        <family val="2"/>
      </rPr>
      <t>Прошивной мат с обкладкой стеклотканью с двух сторон</t>
    </r>
  </si>
  <si>
    <t>АКСИ М - 75</t>
  </si>
  <si>
    <t>АКСИ М - 100</t>
  </si>
  <si>
    <t>АКСИ М - 125</t>
  </si>
  <si>
    <t>главная</t>
  </si>
  <si>
    <t>Геотекстиль (Дорнит) 130 г/м²</t>
  </si>
  <si>
    <t>Иглопробивное полотно для разделения слоев и армирования дорог, инверсионных кровель, укрепления грунтов</t>
  </si>
  <si>
    <t>Геотекстиль (Дорнит) 150 г/м²</t>
  </si>
  <si>
    <t>Геотекстиль (Дорнит) 160 г/м²</t>
  </si>
  <si>
    <t>Геотекстиль (Дорнит) 180 г/м²</t>
  </si>
  <si>
    <t>Применяется в инверсионных кровлях, в дорожном, гидротехническом строительстве</t>
  </si>
  <si>
    <t>Геотекстиль (Дорнит) 200 г/м²</t>
  </si>
  <si>
    <t>ПРОФИЛИРОВАННЫЕ МЕМБРАНЫ</t>
  </si>
  <si>
    <t>ПВП - Плантер</t>
  </si>
  <si>
    <t>Цена за м2 с НДС, руб.</t>
  </si>
  <si>
    <t>Размер рулона, м                       (ДхШ)</t>
  </si>
  <si>
    <t>От 2000 м²</t>
  </si>
  <si>
    <t>до 2000 м²</t>
  </si>
  <si>
    <t>Двухслойная мембрана - полотно из полиэтилена высокой плотности с округлыми выступами высотой 8 мм и нетканый термоскрепленный геотекстиль.</t>
  </si>
  <si>
    <t>Плантер Актив</t>
  </si>
  <si>
    <t>15*2</t>
  </si>
  <si>
    <t>Защита гидроизоляции при водонасыщенных грунтах</t>
  </si>
  <si>
    <t>Плантер Гео</t>
  </si>
  <si>
    <t>Пристенный дренаж при пучинистых грунтах. Особо рекомендован для регионов с существенным промерзанием грунтов</t>
  </si>
  <si>
    <t>Однослойное полотно из полиэтилена высокой плотности с округлыми выступами высотой 8 мм</t>
  </si>
  <si>
    <t>Плантер Стандарт</t>
  </si>
  <si>
    <t>20*2</t>
  </si>
  <si>
    <t>Защита гидроизоляции, замена бетонной подготовки, санация влажных стен</t>
  </si>
  <si>
    <t>дата изменения 29.06.2009г</t>
  </si>
  <si>
    <t>Диаметр трубки (низ), мм</t>
  </si>
  <si>
    <t>Диаметр трубки (верх), мм</t>
  </si>
  <si>
    <t xml:space="preserve">Аэратор Поливент Супер (Алипай) </t>
  </si>
  <si>
    <t>Аэратор Поливент Премиум ULTRA - 110</t>
  </si>
  <si>
    <t>Аэратор Поливент Стандарт ULTRA - М</t>
  </si>
  <si>
    <t>Техноплекс (экструдированный пенополистирол)</t>
  </si>
  <si>
    <t>Экструдированный пенополистирол                                                                                           Россия</t>
  </si>
  <si>
    <t>Наименование продукции</t>
  </si>
  <si>
    <t>Геометрические размеры</t>
  </si>
  <si>
    <t>Количество в упаковке</t>
  </si>
  <si>
    <t>Цена с НДС, руб.</t>
  </si>
  <si>
    <t>Толщина, мм</t>
  </si>
  <si>
    <t>Ширина, мм</t>
  </si>
  <si>
    <t>Длина, мм</t>
  </si>
  <si>
    <t>Плит, шт</t>
  </si>
  <si>
    <r>
      <t>м</t>
    </r>
    <r>
      <rPr>
        <b/>
        <vertAlign val="superscript"/>
        <sz val="14"/>
        <rFont val="Arial"/>
        <family val="2"/>
      </rPr>
      <t>3</t>
    </r>
  </si>
  <si>
    <r>
      <t>м</t>
    </r>
    <r>
      <rPr>
        <b/>
        <vertAlign val="superscript"/>
        <sz val="14"/>
        <rFont val="Arial"/>
        <family val="2"/>
      </rPr>
      <t>2</t>
    </r>
  </si>
  <si>
    <t>дата изменения 07.09.2009г</t>
  </si>
  <si>
    <t>Полимерные кровельные мембраны                                                                  Россия</t>
  </si>
  <si>
    <t>ПОЛИМЕРНЫЕ ТОННЕЛЬНЫЕ МЕМБРАНЫ пр-ва "ТехноНИКОЛЬ" на основе ПВХ</t>
  </si>
  <si>
    <t>LOGICROOF T-SL желтый 2,0мм</t>
  </si>
  <si>
    <t>2x20</t>
  </si>
  <si>
    <t>LOGICROOF T-SL желтый 1,5мм</t>
  </si>
  <si>
    <t>2,1x20</t>
  </si>
  <si>
    <t>LOGICROOF V-RP серый 1,2мм</t>
  </si>
  <si>
    <t>2,05 х 25</t>
  </si>
  <si>
    <t>Для гидроизоляции кровли с механическим креплением к основанию; Сварка швов производится горячим воздухом.</t>
  </si>
  <si>
    <t>LOGICROOF V-RP серый 1,5мм</t>
  </si>
  <si>
    <t>2,05 х 20</t>
  </si>
  <si>
    <t>LOGICROOF V-SR серый 1,5мм</t>
  </si>
  <si>
    <t>2 х 20</t>
  </si>
  <si>
    <t>Для изготовления элементов усиления и сопряжения с кровельными конструкциями (воронки, трубы и др.)</t>
  </si>
  <si>
    <t>LOGICROOF V-RP (F) серый 1,2мм</t>
  </si>
  <si>
    <t>2,0х25</t>
  </si>
  <si>
    <t>Производство завод Fatra. Для гидроизоляции кровли с механическим креплением к основанию; сварка швов производится горячим воздухом.</t>
  </si>
  <si>
    <t>ECOPLAST  V-RP серый (T) 1,2мм</t>
  </si>
  <si>
    <t>2,05х25</t>
  </si>
  <si>
    <r>
      <t>ТЕХНОПЛЕКС 35  250</t>
    </r>
    <r>
      <rPr>
        <b/>
        <sz val="10"/>
        <rFont val="Arial"/>
        <family val="2"/>
      </rPr>
      <t xml:space="preserve">
группа горючести Г1
прочность на сжатие не менее 0,25 МПа
форма кромки: L (уступом)</t>
    </r>
  </si>
  <si>
    <r>
      <rPr>
        <b/>
        <sz val="14"/>
        <rFont val="Arial"/>
        <family val="2"/>
      </rPr>
      <t>ТЕХНОПЛЕКС</t>
    </r>
    <r>
      <rPr>
        <b/>
        <vertAlign val="subscript"/>
        <sz val="14"/>
        <rFont val="Arial"/>
        <family val="2"/>
      </rPr>
      <t>45</t>
    </r>
    <r>
      <rPr>
        <b/>
        <sz val="14"/>
        <rFont val="Arial"/>
        <family val="2"/>
      </rPr>
      <t xml:space="preserve"> 500</t>
    </r>
    <r>
      <rPr>
        <b/>
        <sz val="10"/>
        <rFont val="Arial"/>
        <family val="2"/>
      </rPr>
      <t xml:space="preserve">                                              группа горючести Г4,  прочность на сжатие не менее 0,50 Мпа, форма кромки: L (уступом)</t>
    </r>
  </si>
  <si>
    <t>Для гидроизоляции кровли с механическим креплением к основанию; Специальное нескользящее тиснение поверхности. Сварка швов производиться горячим воздухом.</t>
  </si>
  <si>
    <t>ECOPLAST  V-RP серый (T) 1,5мм</t>
  </si>
  <si>
    <t>2,05x20</t>
  </si>
  <si>
    <t>ECOPLAST  V-SR  серый 1,5мм</t>
  </si>
  <si>
    <t>2,0х20</t>
  </si>
  <si>
    <t xml:space="preserve">Дорожка  ECOPLAST  1,5 мм </t>
  </si>
  <si>
    <t>0,7х20</t>
  </si>
  <si>
    <t>Примененяется для устройства пешеходных дорожек на кровлях из ПВХ мембраны</t>
  </si>
  <si>
    <t>МАСТИКИ Холодного применения</t>
  </si>
  <si>
    <t xml:space="preserve">от 50 шт </t>
  </si>
  <si>
    <t>от 20 до 50 шт</t>
  </si>
  <si>
    <t>до 20 шт</t>
  </si>
  <si>
    <t>Мастика №21 "Техномаст" кровельная гидроизоляционная (3 кг)</t>
  </si>
  <si>
    <t>ведро</t>
  </si>
  <si>
    <t>Мастика №21 "Техномаст" кровельная гидроизоляционная (10 кг)</t>
  </si>
  <si>
    <t>Мастика №21 "Техномаст" кровельная гидроизоляционная (20 кг)</t>
  </si>
  <si>
    <t>Мастика №22 "Вишера" (20 кг)</t>
  </si>
  <si>
    <t>Мастика №24 "МГТН" (3кг)</t>
  </si>
  <si>
    <t>Мастика №24 "МГТН" (20 кг)</t>
  </si>
  <si>
    <t>Мастика кровельная гидроизоляционная эмульсионная №31 (20кг)</t>
  </si>
  <si>
    <t>Для устройства мастичных и ремонта всех видов кровель, для гидроизоляции и  антикоррозионной обработки бетонных, металлических  и других поверхностей. Не токсична.</t>
  </si>
  <si>
    <t>МАСТИКИ Горячего применения, битум</t>
  </si>
  <si>
    <t>Мастика №41 "Эврика" (30 кг)</t>
  </si>
  <si>
    <t>мешок</t>
  </si>
  <si>
    <t>Битум БН 90/10, упаковка 25кг.</t>
  </si>
  <si>
    <t>упаковка</t>
  </si>
  <si>
    <t>ПРАЙМЕРЫ</t>
  </si>
  <si>
    <t>Праймер битумный №01 (20л)</t>
  </si>
  <si>
    <t>Праймер битумный №01 (концентрат)                                                                                                                                                                                                (20л)</t>
  </si>
  <si>
    <t>Для подготовки (грунтовки) бетонных и иных поверхностей перед укладкой наплавляемых материалов и устройства кровли. Концентрат, требует разбавления 1:1,5 или 1:2.</t>
  </si>
  <si>
    <t>Праймер битумно-полимерный №03      (20л)</t>
  </si>
  <si>
    <t>Праймер битумный эмульсионный №04    (20л)</t>
  </si>
  <si>
    <t>Для подготовки (грунтовки) бетонных и иных поверхностей перед укладкой наплавляемых материалов и устройства кровли. Не токсичен. Может применяться в закрытых помещениях.</t>
  </si>
  <si>
    <t>ТЭКТОР Шовная мастика</t>
  </si>
  <si>
    <t xml:space="preserve">до 20 шт </t>
  </si>
  <si>
    <t>Мастика шовная, двухкомпонентная "Тэктор 202"</t>
  </si>
  <si>
    <t>Мастика полиуретановая, двухкомпонентная для заделки межпанельных швов на фасадах зданий, а также других деформационных швов в различных конструкциях.</t>
  </si>
  <si>
    <t>Промышленное и Гражданское Строительство: тел: (812)448-65-75;</t>
  </si>
  <si>
    <t>Огнезащита и ламельные маты</t>
  </si>
  <si>
    <t>Дата изменения: 07.09.09</t>
  </si>
  <si>
    <t>Количество в пачке</t>
  </si>
  <si>
    <t>Цена с НДС, руб./м3</t>
  </si>
  <si>
    <t>Огнезащита</t>
  </si>
  <si>
    <t>Плита огнезащитная для изоляции конструкций из бетона ТехноНИКОЛЬ</t>
  </si>
  <si>
    <t>Плита огнезащитная для изоляции конструкций из металла ТехноНИКОЛЬ</t>
  </si>
  <si>
    <t>Стоимость кашировки продукции составляет:</t>
  </si>
  <si>
    <t>Алюминиевой фольгой - 50 руб./кв.м.</t>
  </si>
  <si>
    <t>Стеклохолстом - 20 руб./кв.м.</t>
  </si>
  <si>
    <t>Ламельные маты</t>
  </si>
  <si>
    <t>Мат ламельный ТехноНИКОЛЬ (кашированный)</t>
  </si>
  <si>
    <t xml:space="preserve">. </t>
  </si>
  <si>
    <t xml:space="preserve">                   Промышленное и Гражданское Строительство: тел: (812)448-65-75; </t>
  </si>
  <si>
    <t>Теплоизоляционные цилиндры  ТехноНИКОЛЬ</t>
  </si>
  <si>
    <t>дата изменения 19.11.2009г</t>
  </si>
  <si>
    <t>Фильтр для листьев Поливент</t>
  </si>
  <si>
    <t>Диаметр решетки 160/180мм</t>
  </si>
  <si>
    <t>Внутренний диаметр, мм</t>
  </si>
  <si>
    <t>Толщина 20мм</t>
  </si>
  <si>
    <t>Толщина 30мм</t>
  </si>
  <si>
    <t>Толщина 40мм</t>
  </si>
  <si>
    <t>Толщина 50мм</t>
  </si>
  <si>
    <t>Толщина 60мм</t>
  </si>
  <si>
    <t>Толщина 70мм</t>
  </si>
  <si>
    <t>Толщина 80мм</t>
  </si>
  <si>
    <t>Толщина 90мм</t>
  </si>
  <si>
    <t>Толщина 100мм</t>
  </si>
  <si>
    <t>Толщина 120мм</t>
  </si>
  <si>
    <t>Руб./пог.м.</t>
  </si>
  <si>
    <t>Цилиндр ТехноНИКОЛЬ 80</t>
  </si>
  <si>
    <t>-</t>
  </si>
  <si>
    <t>Цилиндр ТехноНИКОЛЬ 80 (фольгированный)</t>
  </si>
  <si>
    <t>Цилиндр ТехноНИКОЛЬ 120</t>
  </si>
  <si>
    <t>Цилиндр ТехноНИКОЛЬ 120 (фольгированный)</t>
  </si>
  <si>
    <t>Базальтовые плиты                                                                                       Россия</t>
  </si>
  <si>
    <t>Дата изменения: 09.09.09</t>
  </si>
  <si>
    <t>Плотность, кг./м3</t>
  </si>
  <si>
    <t>Размер, мм</t>
  </si>
  <si>
    <t>Цена за 1 м3 с НДС, руб.</t>
  </si>
  <si>
    <t>ТЕХНО П - 75</t>
  </si>
  <si>
    <t>Скатные кровли, мансарды, перегородки, перекрытия, каркасные стены.</t>
  </si>
  <si>
    <t>1200*600*50/100</t>
  </si>
  <si>
    <t>ТЕХНО П - 125</t>
  </si>
  <si>
    <t>Применяется для ненагружаемой тепло- звукоизоляции в горизонтальных ограждающих конструкциях всех типов зданий и сооружений, в т.ч. для коттеджного и малоэтажного строительства.</t>
  </si>
  <si>
    <t>ТЕХНО П - 175</t>
  </si>
  <si>
    <t>Применяется для ненагружаемой тепло- звукоизоляции в горизонтальных ограждающих конструкциях всех типов зданий и сооружений, в т.ч. для промышленного и гражданского строительства.</t>
  </si>
  <si>
    <t>ТЕХНО П - 225</t>
  </si>
  <si>
    <t>Применяется в качестве тепло- звукоизоляции в вертикальных, горизонтальных и наклонных ограждающих конструкциях всех типов зданий и сооружений, в т.ч. Для устройства полов, потолков. Для теплоизоляции вентилируемых фасадных конструкций. В качестве теплоиз</t>
  </si>
  <si>
    <t>1200*600*40/50</t>
  </si>
  <si>
    <t>Плиты Техно ГОСТ (базальтовая теплоизоляция)</t>
  </si>
  <si>
    <t>Огнезащита и ламели Техно (базальтовая изоляция)</t>
  </si>
  <si>
    <t>Цилиндр 80 (базальтовая изоляция)</t>
  </si>
  <si>
    <t>Цилиндр 120 (базальтовая изоляция)</t>
  </si>
  <si>
    <t>Унифлекс XL ЭКП, сланец серый</t>
  </si>
  <si>
    <t>Улучшенные характеристики. Гибкость на брусе (R=10мм) не выше -35˚С. Теплостойкость +140˚С. BASE-нижний слой, TOP-верхний слой</t>
  </si>
  <si>
    <t xml:space="preserve">Улучшенные характеристики. Гибкость на брусе (R=10мм) не выше -35˚С. Теплостойкость +140˚С. </t>
  </si>
  <si>
    <t xml:space="preserve">Наплавляемый материал, защищает от проникновения подземных газов (радон). Улучшенные характеристики. Гибкость на брусе (R=10мм) не выше -20˚С. Теплостойкость +100˚С. </t>
  </si>
  <si>
    <t>Дата изменения: 12.10.2009г.</t>
  </si>
  <si>
    <t>Смеси на цементной основе</t>
  </si>
  <si>
    <t>Упаковка</t>
  </si>
  <si>
    <t>Цена, руб/кг</t>
  </si>
  <si>
    <t>Краткое описание</t>
  </si>
  <si>
    <t>до 20 мешков</t>
  </si>
  <si>
    <t>от 20 до 60 мешков</t>
  </si>
  <si>
    <t>Транзит</t>
  </si>
  <si>
    <t>Интерьер</t>
  </si>
  <si>
    <t>25 кг/мешок</t>
  </si>
  <si>
    <t>Клей для облицовки керамической плиткой стен и полов в сухих и влажных помещениях различного назначения.</t>
  </si>
  <si>
    <t>Керамик</t>
  </si>
  <si>
    <t>Клей для облицовки керамическими плитками малого и среднего веса стен и полов в сухих и влажных помещениях различного назначения. Облицовочные работы производятся по бетонным, оштукатуренным и кирпичным основаниям.</t>
  </si>
  <si>
    <t>Керамик +</t>
  </si>
  <si>
    <t>Клей для облицовки стен и полов керамической, мозаичной и керамогранитной плиткой малого и среднего размера.</t>
  </si>
  <si>
    <t>Мультиклей</t>
  </si>
  <si>
    <t xml:space="preserve">Клей для облицовки стен и полов керамической и керамогранитной плиткой любых размеров, а также натуральным и искусственным камнем. </t>
  </si>
  <si>
    <t>Экстраклей</t>
  </si>
  <si>
    <t>Клей для внутренней и внешней облицовки плиткой любых форматов из керамики, керамогранита, натурального камня, мрамора, гранита и изолирующими материалами любых оснований (в том числе и подогреваемых), стен, террас, бассейнов и фонтанов.</t>
  </si>
  <si>
    <t>Блок морозостойкий</t>
  </si>
  <si>
    <t>Клей предназначен для укладки блоков и плит из ячеистого бетона (пенобетона и газобетона), газосиликата, силикатных блоков и плит как внутри, так и снаружи зданий.</t>
  </si>
  <si>
    <t>Блок</t>
  </si>
  <si>
    <t>Акваслой</t>
  </si>
  <si>
    <t>Штукатурка для высококачественного машинного или ручного выравнивания стен и потолков снаружи и внутри зданий, в том числе в помещениях с повышенной влажностью.</t>
  </si>
  <si>
    <t>Смеси на гипсовой основе</t>
  </si>
  <si>
    <t>Цена, руб</t>
  </si>
  <si>
    <t>Монтаж</t>
  </si>
  <si>
    <t>30 кг/мешок</t>
  </si>
  <si>
    <t>Клей для бескаркасного монтажа гипсокартонных и гипсоволокнистых листов (ГКЛ, ГВЛ) к вертикальным поверхностям, для крепления гипсовых элементов, ремонта дефектов ГКЛ, ГВЛ, монтажа листов теплоизоляции к вертикальным поверхностям, монтажа гипсовых пазогре</t>
  </si>
  <si>
    <t>Слой МН</t>
  </si>
  <si>
    <t>сухая штукатурная смесь машинного нанесения на основе натурального белого гипсового вяжущего и легкого заполнителя с применением минеральных и химических добавок, обеспечивающих высокую адгезию, водоудерживающую способность и оптимальное время работы.</t>
  </si>
  <si>
    <t>Слой</t>
  </si>
  <si>
    <t>Штукатурка для выравнивания стен и потолков под облицовку керамической плиткой, оклейку обоями и покраску без дополнительного шпаклевания. Изготовление декоративных элементов. Проведение реставрационных работ.</t>
  </si>
  <si>
    <t>Шов</t>
  </si>
  <si>
    <t>Дата изменения: 16.11.09г</t>
  </si>
  <si>
    <t>дата изменения 16.11.2009г</t>
  </si>
  <si>
    <t>Тоннельная неармированная мембрана, устойчивая к микроорганизмам и корням. Имеет сигнальный слой желтого цвета.</t>
  </si>
  <si>
    <t>Мембраны ПВХ кровельные</t>
  </si>
  <si>
    <t>Аэраторы и воронки для плоской кровли "Поливент" (Россия)</t>
  </si>
  <si>
    <t>Диаметр воротника, мм</t>
  </si>
  <si>
    <t>Высота,              мм</t>
  </si>
  <si>
    <t>Воронка Поливент ULTRA - 110</t>
  </si>
  <si>
    <t xml:space="preserve">Воронка ремонтная Поливент </t>
  </si>
  <si>
    <t>Воронки для плоской кровли обогреваемые (Финляндия)</t>
  </si>
  <si>
    <t>Цена с НДС</t>
  </si>
  <si>
    <t>Кровельная воронка AM - TEHO</t>
  </si>
  <si>
    <t>Термо-пластик, сталь</t>
  </si>
  <si>
    <t>Водосточный фитинг безвоздушного потока (кровельная воронка, водосточная) АМ-ТЕНО целиком изготовлен из стойкого к коррозии, метеоустойчивого и ударопрочного пластика. Уплотняющий фланец фитинга из нержавеющей стали. Диаметр водоприемной трубы 110мм. Длин</t>
  </si>
  <si>
    <t>4500 руб</t>
  </si>
  <si>
    <t>Кровелная воронка HL 62.1</t>
  </si>
  <si>
    <t>Кровельная воронка с теплоизоляцией, с обжимным фланцем из
нержавеющей стали. С электроподогревом U=230В, мощность 10-30Вт</t>
  </si>
  <si>
    <t>122 евро</t>
  </si>
  <si>
    <t>Кровелная воронка HL 62.1P</t>
  </si>
  <si>
    <t>Кровельная воронка с теплоизоляцией, с гладким ПВХ фланцем
для крепления ПВХ мембраны. С электроподогревом U=230В, мощность 10-30Вт.</t>
  </si>
  <si>
    <t>Кровелная воронка HL 62.1H</t>
  </si>
  <si>
    <t>Кровельная воронка с теплоизоляцией, с гидроизоляционным
полимербитумным полотном. С электроподогревом U=230В, мощность 10-30Вт.</t>
  </si>
  <si>
    <t>131 евро</t>
  </si>
  <si>
    <t>Баллон пропановый</t>
  </si>
  <si>
    <t>шт</t>
  </si>
  <si>
    <t>50л (Россия)</t>
  </si>
  <si>
    <t>Горелка газовая курковая ГГС1 - 1,7</t>
  </si>
  <si>
    <t>Мощность = 115 кВт</t>
  </si>
  <si>
    <t>Горелка газовоздушная ГВ - 111 - Р</t>
  </si>
  <si>
    <t>Мощность = 40 кВт</t>
  </si>
  <si>
    <t>Редуктор газовый БПО-5-3</t>
  </si>
  <si>
    <t>Габариты 155*152*50мм,                   масса = 0,45 кг</t>
  </si>
  <si>
    <t>м.п.</t>
  </si>
  <si>
    <t>Морозостойкий, D=9мм, бухта 40м.п.</t>
  </si>
  <si>
    <t>Хомут</t>
  </si>
  <si>
    <t>Стальной, для крепления шланга к горелки и редуктору.</t>
  </si>
  <si>
    <t>Шпаклевка для заделки швов гипсокартонных и гипсоволокнистых листов с утоненными кромками с использованием армирующей ленты. Исправление дефектов ГКЛ (ГВЛ) трещин, выбоин и т.п. Выравнивание стен и потолков с неровностями до 5 мм. Шпаклевание гипсовых паз</t>
  </si>
  <si>
    <t>Пласт</t>
  </si>
  <si>
    <t>сухая штукатурная смесь на основе гипсового вяжущего и заполнителя с применением минеральных и химических добавок, обеспечивающих высокую адгезию, водоудерживающую способность и оптимальное время работы.</t>
  </si>
  <si>
    <t>Финиш</t>
  </si>
  <si>
    <t>Шпаклевка для финишной (окончательной) отделки стен и потолков внутри помещений любого назначения.</t>
  </si>
  <si>
    <t>Грунтовки</t>
  </si>
  <si>
    <t>Универсал</t>
  </si>
  <si>
    <t>10 л</t>
  </si>
  <si>
    <t>Для подготовки сильновпитывающих оснований под оштукатуривание, покраску, шпаклевание, оклейку обоями, облицовку керамической плиткой и под наливные полы /пено-газобетон, ГКЛ, ПГП, штукатурки, кирпич, цементные стяжки и др.</t>
  </si>
  <si>
    <t>Для подготовки сильновпитывающих оснований внутри помещений под покраску, шпаклевание, оклейку обоями /ГКЛ, ПГП, штукатурки/</t>
  </si>
  <si>
    <t xml:space="preserve">             Промышленное и Гражданское Строительство: тел: (812)448-65-75; </t>
  </si>
  <si>
    <t>Крепс - клей для плитки</t>
  </si>
  <si>
    <t>Колличество на паллете</t>
  </si>
  <si>
    <t>Цена, руб/мешок</t>
  </si>
  <si>
    <t>Крепс Базовый</t>
  </si>
  <si>
    <t>48 мешков</t>
  </si>
  <si>
    <t>Для укладки керамической  плитки в сухих и  влажных  помещениях, для наружных и внутренних работ. Состоит из цемента, мелкозернистого фракционированного песка, модифицированного специальным добавками.</t>
  </si>
  <si>
    <t>Крепс Стандарт</t>
  </si>
  <si>
    <t>Для  укладки керамической плитки в сухих, влажных и мокрых помещениях, для внутренних работ.  Состоит из цемента, мелкозернистого фракционированного песка, модифицированного специальным добавками.</t>
  </si>
  <si>
    <t>5 кг/мешок</t>
  </si>
  <si>
    <t>180 мешков</t>
  </si>
  <si>
    <t>Крепс Усиленный</t>
  </si>
  <si>
    <t>Для укладки керамической  и керамогранитной  плитки,  внутри помещений и снаружи на  основания: ячеистые бетоны, пазогребневые плиты,  ГКЛ, гипсолистовые плиты. Применяется  для теплых полов и бассейнов. Состоит из цемента, мелкозернистого фракционированн</t>
  </si>
  <si>
    <t>Крепс Плюс</t>
  </si>
  <si>
    <t xml:space="preserve">Высокопрочный, морозостойкий.  Для укладки керамической плитки,   керамогранита, натурального и искусственного камня и мозаики. Для наружных и внутренних работ. Включая теплые полы и бассейны. Состоит из цемента, мелкозернистого фракционированного песка, </t>
  </si>
  <si>
    <t>Крепс Супер</t>
  </si>
  <si>
    <t>Сверхпрочный, морозостойкий, для укладки керамической плитки, керамогранита, натурального камня, по сложным основаниям. Для наружных и внутренних работ. Состоит из цемента, мелкозернистого фракционированного песка, модифицированного спец. добавками.</t>
  </si>
  <si>
    <t>Крепс Экспресс</t>
  </si>
  <si>
    <t>Быстротвердеющий   морозостойкий,  для укладки керамической и керамогранитной  плитки, для наружных и внутренних работ. (затирка швов через  4ч.) Состоит из цемента, мелкозернистого фракционированного песка, модифицированного спец. добавками.</t>
  </si>
  <si>
    <t>Крепс Аква</t>
  </si>
  <si>
    <t>Для облицовки бассейнов плиткой из керамогранита, натурального и искусственного камня. Для облицовки плиткой «сложных» оснований – металл, дерево, пластик, стекло, в.т.ч. оснований, подверженных деформации.</t>
  </si>
  <si>
    <t>Крепс - затирки</t>
  </si>
  <si>
    <t>20 кг/мешок</t>
  </si>
  <si>
    <t>56 мешков</t>
  </si>
  <si>
    <t>Для затирки швов настенной и напольной плитки из керамики, искусственного и натурального камня в сухих, влажных и мокрых помещениях, а также  для наружных работ. Состоит из цемента микрокальцита (молотого мрамора), модифицирован спец. добавками.</t>
  </si>
  <si>
    <t>4 кг/мешок</t>
  </si>
  <si>
    <t>Крепс - смеси для кладки и монтажа</t>
  </si>
  <si>
    <t>до 20 банок</t>
  </si>
  <si>
    <t>от 20 до 50 банок</t>
  </si>
  <si>
    <r>
      <rPr>
        <b/>
        <sz val="14"/>
        <rFont val="Arial"/>
        <family val="2"/>
      </rPr>
      <t xml:space="preserve">ТЕХНОПЛЕКС 30  250 </t>
    </r>
    <r>
      <rPr>
        <b/>
        <sz val="10"/>
        <rFont val="Arial"/>
        <family val="2"/>
      </rPr>
      <t xml:space="preserve">
группа горючести Г1
прочность на сжатие не менее 0,25 МПа
форма кромки: L (уступом)</t>
    </r>
  </si>
  <si>
    <r>
      <rPr>
        <b/>
        <sz val="14"/>
        <rFont val="Arial"/>
        <family val="2"/>
      </rPr>
      <t>ТЕХНОПЛЕКС 30  250 Стандарт</t>
    </r>
    <r>
      <rPr>
        <b/>
        <sz val="10"/>
        <rFont val="Arial"/>
        <family val="2"/>
      </rPr>
      <t xml:space="preserve">
группа горючести Г4
прочность на сжатие не менее 0,25 МПа
форма кромки: L (уступом)</t>
    </r>
  </si>
  <si>
    <r>
      <rPr>
        <b/>
        <sz val="14"/>
        <rFont val="Arial"/>
        <family val="2"/>
      </rPr>
      <t>ТЕХНОПЛЕКС 35 200 Стандарт</t>
    </r>
    <r>
      <rPr>
        <b/>
        <sz val="10"/>
        <rFont val="Arial"/>
        <family val="2"/>
      </rPr>
      <t xml:space="preserve">
группа горючести Г4
прочность на сжатие не менее 0,20 МПа
форма кромки: 30, 50 мм - L , 20 мм- прямая</t>
    </r>
  </si>
  <si>
    <t>9. СУХИЕ СТРОИТЕЛЬНЫЕ СМЕСИ</t>
  </si>
  <si>
    <t>Крепс</t>
  </si>
  <si>
    <t>Волма</t>
  </si>
  <si>
    <t xml:space="preserve">Для кладки плит и блоков из ячеистого бетона с использованием минимального количества материала. Прочный, водостойкий и морозостойкий раствор. Для наружных и внутренних работ. Состоит из цемента, мелкозернистого фракционированного песка, модифицированная </t>
  </si>
  <si>
    <t>Крепс - шпаклевки</t>
  </si>
  <si>
    <t>Крепс КР</t>
  </si>
  <si>
    <t>Для финишного выравнивания стен и потолков по следующим основаниям: обычные цементные, известковые и гипсовые штукатурки, бетон, железобетон, гипсокартон и гипсосодержащие основания, для заделки стыков между гипсокартонными листами с армирующей лентой. Дл</t>
  </si>
  <si>
    <t>Предназначена для финишного выравнивания стен и потолков при внутренних и наружных работах. Прочный, морозостойкий и водостойкий раствор. Состоит из цемента, микрокальцита (молотого мрамора), модифицированный спец. добавками.</t>
  </si>
  <si>
    <t>Крепс ГБ</t>
  </si>
  <si>
    <t xml:space="preserve">Фасадная, цементная, идеально белая, водостойкая, для тонкослойного выравнивания оснований из газобетона без предварительной грунтовки. Для наружных и внутренних работ. Состоит из цемента, мелкозернистого фракционированного песка. Модифицированного спец. </t>
  </si>
  <si>
    <t>Крепс - штукатурный смеси</t>
  </si>
  <si>
    <t>Крепс ЦШ</t>
  </si>
  <si>
    <t>Пластиковое ведро 12,5 кг</t>
  </si>
  <si>
    <t>Предназначена для выравнивания внутренних и наружных стен, перегородок и потолков из бетона, железобетона, кирпича. газобетона. Введение в раствор противоморозной добавки «Антифриз» - позволяет проводить работы при температуре до -10С.
Образует водостойки</t>
  </si>
  <si>
    <t>15 кг/мешок</t>
  </si>
  <si>
    <t>80 мешоков</t>
  </si>
  <si>
    <t>Белая гипсовая штукатурка для ручного нанесения слоем от 10 до 40 мм. Частично до 50 мм. Для сухих помещений с последующей затиркой до глади. Расход – 10кг на 1м.кв при слое в 10мм. Время жизни раствора 90 минут.</t>
  </si>
  <si>
    <t>40 мешков</t>
  </si>
  <si>
    <t>Крепс ГШ</t>
  </si>
  <si>
    <t>Для механизированного оштукатуривания (возможно ручное нанесение) бетонных, кирпичных, газо и пенобетонных оснований (стен и потолков).  В том числе цементных,  цементно-известковых штукатурок внутри сухих помещений. Оштукатуренная поверхность доводится д</t>
  </si>
  <si>
    <t>Крепс Мастер</t>
  </si>
  <si>
    <t>Предназначен для выравнивания стен и потолков по следующим основаниям: кирпич, бетон, железобетон, газобетон, в качестве накрывочного слоя по цементным штукатуркам. Для наружных и внутренних работ. Образует прочный Морозостойкий раствор. Состоит из цемент</t>
  </si>
  <si>
    <t>Крепс Профи</t>
  </si>
  <si>
    <t>Предназначен для выравнивания стен и потолков по следующим  основаниям: кирпич, бетон, железобетон,  цементные и цементноизвестковые штукатурки (при ремонте). Для наружных и внутренних работ. Прочный, морозостойкий раствор. Состоит из цемента, крупнозерни</t>
  </si>
  <si>
    <t>Предназначен для выравнивания стен и потолков по следующим основаниям: кирпич, бетонные и железобетонные основания. Для наружных и внутренних работ. Прочный, морозостойкий раствор. Состоит из цемента, крупнозернистого фракционированного песка, модифициров</t>
  </si>
  <si>
    <t>Предназначен для выравнивания стен и потолков из бетона. Железобетона, кирпича, газобетона при внутренних и наружных работах. Состоит из цементноизвестковой смеси, мелкозернистого фракционированного песка и спец. добавок.</t>
  </si>
  <si>
    <t>Для ремонта и реставрации исторических зданий и памятников архитектуры. Может применяться по следующим  основаниям: кирпич, бетон, железобетон. Ручного и машинного нанесения. Для наружных и внутренних работ.Состоит из извести, мелкозернистого  фракциониро</t>
  </si>
  <si>
    <t>Для ремонта и реставрации исторических зданий и памятников архитектуры. Может применяться по следующим  основаниям: Кирпич, бетон, железобетон. Ручного и машинного нанесения. Для наружных и внутренних работ. Состоит из извести, крупнозернистого фракционир</t>
  </si>
  <si>
    <t>Крепс - смеси для выравнивания полов</t>
  </si>
  <si>
    <t>Крепс РВ</t>
  </si>
  <si>
    <t>Для выравнивания полов в жилых  и общественных зданиях, для первичного выведения уровня пола; для создания подготовительной стяжки для пола; как предварительный слой перед выравниванием; для устройства несвязанной стяжки; для устройства полов с уклоном. Д</t>
  </si>
  <si>
    <t>11.12.2009г</t>
  </si>
  <si>
    <t>дата изменения 14.12.2009г</t>
  </si>
  <si>
    <t>Для выравнивания бетонных полов и цементных стяжек. Под укладку напольной плитки, выстилающих покрытий и паркета. Для внутренних работ  машинного и ручного нанесения. На цементной основе.</t>
  </si>
  <si>
    <t>Крепс - специальные материалы</t>
  </si>
  <si>
    <t>Крепс Праймер</t>
  </si>
  <si>
    <t>50 банок</t>
  </si>
  <si>
    <t>Для подготовки основания перед нанесением растворных смесей. Применяется для огрунтовки всех пористых оснований, цементных плит, газобетона, цементных, цементноизвестковых и известковых штукатурок, бетона и железобетона, а так же гипсокартона . Для наружн</t>
  </si>
  <si>
    <t>5 л</t>
  </si>
  <si>
    <t>120 банок</t>
  </si>
  <si>
    <t>1 л</t>
  </si>
  <si>
    <t>360 банок</t>
  </si>
  <si>
    <t>Крепс Антифриз</t>
  </si>
  <si>
    <t>4,8 л</t>
  </si>
  <si>
    <t>Для понижения температуры замерзания строительного раствора, используемого при работе в зимних условиях при температуре воздуха до -10 С . Антифриз вливают в воду, затем полученным составом разводят сухую строительную смесь.</t>
  </si>
  <si>
    <t>Крепс Ремсостав</t>
  </si>
  <si>
    <t>Для быстрого ремонта бетона, штукатурки, а также заделки трещин, небольших выбоин внутри и снаружи зданий, быстрой фиксации анкерных элементов, устройства маяков, при электромонтажных и сантехнических работах. Состоит из цемента, мелкозернистого фракциони</t>
  </si>
  <si>
    <t>Крепс - материалы для системы утепления фасадов</t>
  </si>
  <si>
    <t>Крепс PPS</t>
  </si>
  <si>
    <t xml:space="preserve">Клеевой состав на цементной основе для монтажа пенополистирольных  плит и создания армированного слоя в системе утепления фасадов. </t>
  </si>
  <si>
    <t>Крепс MW</t>
  </si>
  <si>
    <t>Клеевой состав на цементной основе для монтажа плит из минеральной ваты и создания армированного слоя в системе  утепления фасадов  зданий.</t>
  </si>
  <si>
    <t>Штукатурка декоротивная, финишная, фактура "Шуба"</t>
  </si>
  <si>
    <t>Декоративный штукатурный состав на цементной основе для создания финишного фактурного слоя под окраску для внутренних и наружных работ в системах с утепленным фасадом. 
Максимальная фракция 1,5 мм. Ударопрочность 3 Дж.
Максимальная фракция 3,0 мм. Ударопр</t>
  </si>
  <si>
    <t>Штукатурка декоротивная, финишная, фактура "Короед"</t>
  </si>
  <si>
    <t>Декоративный штукатурный состав на цементной основе для создания финишного фактурного слоя под окраску для внутренних и наружных работ в системах с утепленным фасадом. 
Максимальная фракция 1,5 мм. Ударопрочность 3 Дж.
Максимальная фракция 2,5 мм. Ударопр</t>
  </si>
  <si>
    <t xml:space="preserve">       Промышленное и Гражданское Строительство: тел: (812)448-65-75; </t>
  </si>
  <si>
    <r>
      <t xml:space="preserve">Крепс Затирка                                                                                             </t>
    </r>
    <r>
      <rPr>
        <b/>
        <sz val="8"/>
        <rFont val="Arial"/>
        <family val="2"/>
      </rPr>
      <t>серый</t>
    </r>
  </si>
  <si>
    <r>
      <t xml:space="preserve">Крепс Затирка                                                                                             </t>
    </r>
    <r>
      <rPr>
        <b/>
        <sz val="8"/>
        <rFont val="Arial"/>
        <family val="2"/>
      </rPr>
      <t>белый</t>
    </r>
  </si>
  <si>
    <r>
      <t xml:space="preserve">Крепс Затирка                                                                                             </t>
    </r>
    <r>
      <rPr>
        <b/>
        <sz val="8"/>
        <rFont val="Arial"/>
        <family val="2"/>
      </rPr>
      <t>супер белый</t>
    </r>
  </si>
  <si>
    <r>
      <t xml:space="preserve">Крепс КГБ                                                 </t>
    </r>
    <r>
      <rPr>
        <b/>
        <sz val="8"/>
        <rFont val="Arial"/>
        <family val="2"/>
      </rPr>
      <t>Кладочный состав для газобетона</t>
    </r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</si>
</sst>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&quot;р.&quot;"/>
    <numFmt numFmtId="185" formatCode="[$€-2]\ ###,000_);[Red]\([$€-2]\ ###,000\)"/>
    <numFmt numFmtId="186" formatCode="#,##0_р_."/>
    <numFmt numFmtId="187" formatCode="0.0%"/>
    <numFmt numFmtId="188" formatCode="0.0"/>
    <numFmt numFmtId="189" formatCode="0.00000"/>
    <numFmt numFmtId="190" formatCode="0.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[$-F400]h:mm:ss\ AM/PM"/>
    <numFmt numFmtId="197" formatCode="000000"/>
    <numFmt numFmtId="198" formatCode="#,##0.0&quot;р.&quot;"/>
    <numFmt numFmtId="199" formatCode="_-* #,##0.0\ _р_._-;\-* #,##0.0\ _р_._-;_-* &quot;-&quot;??\ _р_._-;_-@_-"/>
    <numFmt numFmtId="200" formatCode="#,##0.0"/>
    <numFmt numFmtId="201" formatCode="_-* #,##0.00\ _р_._-;\-* #,##0.00\ _р_._-;_-* &quot;-&quot;??\ _р_._-;_-@_-"/>
    <numFmt numFmtId="202" formatCode="#,##0.000"/>
    <numFmt numFmtId="203" formatCode="#,##0.00_р_."/>
    <numFmt numFmtId="204" formatCode="0.00;[Red]0.00"/>
    <numFmt numFmtId="205" formatCode="[$-FC19]d\ mmmm\ yyyy\ &quot;г.&quot;"/>
    <numFmt numFmtId="206" formatCode="_-* #,##0.00&quot;р.&quot;_-;\-* #,##0.00&quot;р.&quot;_-;_-* \-??&quot;р.&quot;_-;_-@_-"/>
    <numFmt numFmtId="207" formatCode="[$€-2]\ #,##0.00"/>
    <numFmt numFmtId="208" formatCode="_-* #,##0.00_р_._-;\-* #,##0.00_р_._-;_-* \-??_р_._-;_-@_-"/>
    <numFmt numFmtId="209" formatCode="mm/yy"/>
    <numFmt numFmtId="210" formatCode="#,##0.00[$р.-419]"/>
    <numFmt numFmtId="211" formatCode="#,##0.00;[Red]#,##0.00"/>
    <numFmt numFmtId="212" formatCode="#,##0&quot;р.&quot;"/>
    <numFmt numFmtId="213" formatCode="#,##0.00_ ;\-#,##0.00\ "/>
    <numFmt numFmtId="214" formatCode="#,##0_ ;\-#,##0\ "/>
    <numFmt numFmtId="215" formatCode="#,##0.000&quot;р.&quot;"/>
    <numFmt numFmtId="216" formatCode="#,##0.0000"/>
    <numFmt numFmtId="217" formatCode="0.0000%"/>
  </numFmts>
  <fonts count="125">
    <font>
      <sz val="10"/>
      <name val="Arial"/>
      <family val="0"/>
    </font>
    <font>
      <b/>
      <sz val="14"/>
      <name val="Arial Cyr"/>
      <family val="0"/>
    </font>
    <font>
      <sz val="10"/>
      <name val="Arial Cyr"/>
      <family val="0"/>
    </font>
    <font>
      <b/>
      <sz val="12"/>
      <name val="Garamond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 Cyr"/>
      <family val="2"/>
    </font>
    <font>
      <sz val="10"/>
      <color indexed="63"/>
      <name val="Arial"/>
      <family val="0"/>
    </font>
    <font>
      <b/>
      <sz val="11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Garamond"/>
      <family val="1"/>
    </font>
    <font>
      <b/>
      <sz val="10"/>
      <color indexed="8"/>
      <name val="Verdana"/>
      <family val="2"/>
    </font>
    <font>
      <b/>
      <sz val="9"/>
      <name val="Arial"/>
      <family val="2"/>
    </font>
    <font>
      <sz val="12"/>
      <name val="Arial"/>
      <family val="0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Calibri"/>
      <family val="2"/>
    </font>
    <font>
      <b/>
      <sz val="10"/>
      <color indexed="53"/>
      <name val="Arial Cyr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b/>
      <u val="single"/>
      <sz val="10"/>
      <color indexed="9"/>
      <name val="Arial Cyr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52"/>
      <name val="Arial"/>
      <family val="2"/>
    </font>
    <font>
      <b/>
      <u val="single"/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52"/>
      <name val="Arial"/>
      <family val="0"/>
    </font>
    <font>
      <b/>
      <u val="single"/>
      <sz val="11"/>
      <name val="Arial Cyr"/>
      <family val="0"/>
    </font>
    <font>
      <sz val="6"/>
      <name val="Arial Cyr"/>
      <family val="0"/>
    </font>
    <font>
      <i/>
      <sz val="10"/>
      <color indexed="10"/>
      <name val="Arial Black"/>
      <family val="2"/>
    </font>
    <font>
      <b/>
      <sz val="10"/>
      <color indexed="12"/>
      <name val="Arial"/>
      <family val="2"/>
    </font>
    <font>
      <u val="single"/>
      <sz val="11"/>
      <color indexed="12"/>
      <name val="Arial Cyr"/>
      <family val="0"/>
    </font>
    <font>
      <sz val="11"/>
      <color indexed="12"/>
      <name val="Arial"/>
      <family val="0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9"/>
      <name val="Trebuchet MS"/>
      <family val="2"/>
    </font>
    <font>
      <b/>
      <sz val="9"/>
      <color indexed="17"/>
      <name val="Trebuchet MS"/>
      <family val="2"/>
    </font>
    <font>
      <b/>
      <u val="single"/>
      <sz val="9"/>
      <color indexed="12"/>
      <name val="Trebuchet MS"/>
      <family val="2"/>
    </font>
    <font>
      <b/>
      <sz val="9"/>
      <color indexed="53"/>
      <name val="Trebuchet MS"/>
      <family val="2"/>
    </font>
    <font>
      <b/>
      <sz val="10"/>
      <name val="Tahoma"/>
      <family val="2"/>
    </font>
    <font>
      <u val="single"/>
      <sz val="10"/>
      <color indexed="12"/>
      <name val="Tahoma"/>
      <family val="2"/>
    </font>
    <font>
      <b/>
      <sz val="10"/>
      <color indexed="17"/>
      <name val="Arial Cyr"/>
      <family val="2"/>
    </font>
    <font>
      <b/>
      <sz val="10"/>
      <color indexed="17"/>
      <name val="Arial"/>
      <family val="0"/>
    </font>
    <font>
      <b/>
      <sz val="10"/>
      <color indexed="52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2"/>
      <color indexed="17"/>
      <name val="Arial Cyr"/>
      <family val="2"/>
    </font>
    <font>
      <b/>
      <u val="single"/>
      <sz val="10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2"/>
      <name val="Arial"/>
      <family val="2"/>
    </font>
    <font>
      <sz val="11"/>
      <name val="Arial"/>
      <family val="0"/>
    </font>
    <font>
      <b/>
      <sz val="14"/>
      <color indexed="12"/>
      <name val="Arial"/>
      <family val="2"/>
    </font>
    <font>
      <b/>
      <u val="single"/>
      <sz val="11"/>
      <color indexed="12"/>
      <name val="Arial"/>
      <family val="2"/>
    </font>
    <font>
      <sz val="10"/>
      <color indexed="12"/>
      <name val="Arial Cyr"/>
      <family val="2"/>
    </font>
    <font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b/>
      <sz val="12"/>
      <color indexed="17"/>
      <name val="Arial"/>
      <family val="2"/>
    </font>
    <font>
      <b/>
      <sz val="12"/>
      <color indexed="52"/>
      <name val="Arial"/>
      <family val="2"/>
    </font>
    <font>
      <b/>
      <vertAlign val="subscript"/>
      <sz val="14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vertAlign val="superscript"/>
      <sz val="14"/>
      <name val="Arial"/>
      <family val="2"/>
    </font>
    <font>
      <u val="single"/>
      <sz val="12"/>
      <color indexed="12"/>
      <name val="Arial"/>
      <family val="2"/>
    </font>
    <font>
      <sz val="10"/>
      <name val="Helv"/>
      <family val="0"/>
    </font>
    <font>
      <sz val="14"/>
      <name val="Arial"/>
      <family val="2"/>
    </font>
    <font>
      <sz val="14"/>
      <name val="Arial Cyr"/>
      <family val="0"/>
    </font>
    <font>
      <b/>
      <sz val="2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16"/>
      <color indexed="12"/>
      <name val="Arial"/>
      <family val="2"/>
    </font>
    <font>
      <sz val="14"/>
      <color indexed="10"/>
      <name val="Arial"/>
      <family val="2"/>
    </font>
    <font>
      <u val="single"/>
      <sz val="14"/>
      <color indexed="12"/>
      <name val="Arial"/>
      <family val="2"/>
    </font>
    <font>
      <b/>
      <sz val="11"/>
      <name val="Trebuchet MS"/>
      <family val="2"/>
    </font>
    <font>
      <b/>
      <sz val="11"/>
      <color indexed="17"/>
      <name val="Trebuchet MS"/>
      <family val="2"/>
    </font>
    <font>
      <sz val="11"/>
      <name val="Arial Cyr"/>
      <family val="2"/>
    </font>
    <font>
      <b/>
      <u val="single"/>
      <sz val="11"/>
      <color indexed="12"/>
      <name val="Trebuchet MS"/>
      <family val="2"/>
    </font>
    <font>
      <b/>
      <sz val="11"/>
      <color indexed="53"/>
      <name val="Trebuchet MS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color indexed="12"/>
      <name val="Tahoma"/>
      <family val="2"/>
    </font>
    <font>
      <sz val="14"/>
      <color indexed="8"/>
      <name val="Arial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12"/>
      <name val="Arial"/>
      <family val="2"/>
    </font>
    <font>
      <sz val="48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b/>
      <sz val="12"/>
      <name val="Trebuchet MS"/>
      <family val="2"/>
    </font>
    <font>
      <b/>
      <sz val="12"/>
      <color indexed="17"/>
      <name val="Trebuchet MS"/>
      <family val="2"/>
    </font>
    <font>
      <b/>
      <u val="single"/>
      <sz val="12"/>
      <color indexed="12"/>
      <name val="Trebuchet MS"/>
      <family val="2"/>
    </font>
    <font>
      <b/>
      <sz val="12"/>
      <color indexed="53"/>
      <name val="Trebuchet MS"/>
      <family val="2"/>
    </font>
    <font>
      <u val="single"/>
      <sz val="12"/>
      <color indexed="12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 horizontal="left"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96" fillId="0" borderId="0">
      <alignment/>
      <protection/>
    </xf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6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Alignment="1">
      <alignment/>
    </xf>
    <xf numFmtId="0" fontId="9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80">
      <alignment/>
      <protection/>
    </xf>
    <xf numFmtId="0" fontId="20" fillId="0" borderId="11" xfId="0" applyFont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0" xfId="79">
      <alignment/>
      <protection/>
    </xf>
    <xf numFmtId="0" fontId="2" fillId="0" borderId="0" xfId="79" applyFont="1">
      <alignment/>
      <protection/>
    </xf>
    <xf numFmtId="0" fontId="2" fillId="25" borderId="0" xfId="79" applyFont="1" applyFill="1">
      <alignment/>
      <protection/>
    </xf>
    <xf numFmtId="0" fontId="0" fillId="0" borderId="0" xfId="0" applyFill="1" applyBorder="1" applyAlignment="1">
      <alignment/>
    </xf>
    <xf numFmtId="14" fontId="10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left"/>
    </xf>
    <xf numFmtId="0" fontId="53" fillId="0" borderId="0" xfId="0" applyNumberFormat="1" applyFont="1" applyAlignment="1">
      <alignment/>
    </xf>
    <xf numFmtId="0" fontId="54" fillId="0" borderId="0" xfId="0" applyNumberFormat="1" applyFont="1" applyBorder="1" applyAlignment="1">
      <alignment/>
    </xf>
    <xf numFmtId="0" fontId="55" fillId="0" borderId="0" xfId="0" applyNumberFormat="1" applyFont="1" applyBorder="1" applyAlignment="1">
      <alignment/>
    </xf>
    <xf numFmtId="0" fontId="17" fillId="0" borderId="13" xfId="0" applyFont="1" applyFill="1" applyBorder="1" applyAlignment="1">
      <alignment/>
    </xf>
    <xf numFmtId="0" fontId="2" fillId="0" borderId="0" xfId="82">
      <alignment/>
      <protection/>
    </xf>
    <xf numFmtId="2" fontId="47" fillId="0" borderId="10" xfId="82" applyNumberFormat="1" applyFont="1" applyFill="1" applyBorder="1" applyAlignment="1">
      <alignment horizontal="center" vertical="center" wrapText="1"/>
      <protection/>
    </xf>
    <xf numFmtId="0" fontId="2" fillId="0" borderId="0" xfId="82" applyBorder="1" applyAlignment="1">
      <alignment/>
      <protection/>
    </xf>
    <xf numFmtId="0" fontId="2" fillId="0" borderId="0" xfId="82" applyBorder="1" applyAlignment="1">
      <alignment horizontal="center" vertical="center" wrapText="1"/>
      <protection/>
    </xf>
    <xf numFmtId="0" fontId="2" fillId="0" borderId="0" xfId="82" applyFont="1" applyBorder="1" applyAlignment="1">
      <alignment vertical="center"/>
      <protection/>
    </xf>
    <xf numFmtId="0" fontId="2" fillId="0" borderId="0" xfId="82" applyBorder="1" applyAlignment="1">
      <alignment vertical="center" wrapText="1"/>
      <protection/>
    </xf>
    <xf numFmtId="0" fontId="11" fillId="0" borderId="0" xfId="82" applyFont="1" applyBorder="1" applyAlignment="1">
      <alignment vertical="center" wrapText="1"/>
      <protection/>
    </xf>
    <xf numFmtId="0" fontId="5" fillId="0" borderId="0" xfId="82" applyFont="1" applyFill="1" applyBorder="1" applyAlignment="1">
      <alignment vertical="center" wrapText="1"/>
      <protection/>
    </xf>
    <xf numFmtId="0" fontId="2" fillId="0" borderId="0" xfId="82" applyFill="1" applyBorder="1" applyAlignment="1">
      <alignment vertical="center" wrapText="1"/>
      <protection/>
    </xf>
    <xf numFmtId="0" fontId="2" fillId="0" borderId="0" xfId="82" applyFill="1" applyBorder="1">
      <alignment/>
      <protection/>
    </xf>
    <xf numFmtId="0" fontId="2" fillId="0" borderId="0" xfId="83" applyFont="1">
      <alignment/>
      <protection/>
    </xf>
    <xf numFmtId="0" fontId="2" fillId="0" borderId="0" xfId="83" applyAlignment="1">
      <alignment horizontal="center"/>
      <protection/>
    </xf>
    <xf numFmtId="0" fontId="2" fillId="0" borderId="0" xfId="83">
      <alignment/>
      <protection/>
    </xf>
    <xf numFmtId="0" fontId="8" fillId="24" borderId="10" xfId="83" applyFont="1" applyFill="1" applyBorder="1" applyAlignment="1">
      <alignment horizontal="center" vertical="center" wrapText="1"/>
      <protection/>
    </xf>
    <xf numFmtId="0" fontId="8" fillId="0" borderId="10" xfId="83" applyFont="1" applyBorder="1" applyAlignment="1">
      <alignment horizontal="center" vertical="center"/>
      <protection/>
    </xf>
    <xf numFmtId="0" fontId="2" fillId="0" borderId="0" xfId="83" applyAlignment="1">
      <alignment/>
      <protection/>
    </xf>
    <xf numFmtId="0" fontId="5" fillId="0" borderId="0" xfId="83" applyFont="1">
      <alignment/>
      <protection/>
    </xf>
    <xf numFmtId="0" fontId="2" fillId="0" borderId="0" xfId="83" applyFill="1" applyBorder="1">
      <alignment/>
      <protection/>
    </xf>
    <xf numFmtId="0" fontId="46" fillId="24" borderId="0" xfId="83" applyFont="1" applyFill="1" applyBorder="1" applyAlignment="1">
      <alignment horizontal="left" vertical="center" wrapText="1"/>
      <protection/>
    </xf>
    <xf numFmtId="0" fontId="8" fillId="0" borderId="0" xfId="83" applyFont="1" applyBorder="1" applyAlignment="1">
      <alignment horizontal="center" vertical="center" wrapText="1"/>
      <protection/>
    </xf>
    <xf numFmtId="0" fontId="8" fillId="24" borderId="0" xfId="83" applyFont="1" applyFill="1" applyBorder="1" applyAlignment="1">
      <alignment horizontal="center" vertical="center" wrapText="1"/>
      <protection/>
    </xf>
    <xf numFmtId="0" fontId="8" fillId="0" borderId="0" xfId="83" applyFont="1" applyBorder="1" applyAlignment="1">
      <alignment horizontal="center" vertical="center"/>
      <protection/>
    </xf>
    <xf numFmtId="4" fontId="47" fillId="0" borderId="0" xfId="83" applyNumberFormat="1" applyFont="1" applyBorder="1" applyAlignment="1">
      <alignment horizontal="center" vertical="center"/>
      <protection/>
    </xf>
    <xf numFmtId="0" fontId="2" fillId="0" borderId="0" xfId="83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44" applyFont="1" applyFill="1" applyBorder="1" applyAlignment="1">
      <alignment/>
    </xf>
    <xf numFmtId="0" fontId="2" fillId="0" borderId="13" xfId="83" applyFont="1" applyBorder="1">
      <alignment/>
      <protection/>
    </xf>
    <xf numFmtId="0" fontId="61" fillId="0" borderId="13" xfId="83" applyFont="1" applyBorder="1" applyAlignment="1">
      <alignment vertical="center" wrapText="1"/>
      <protection/>
    </xf>
    <xf numFmtId="2" fontId="19" fillId="0" borderId="0" xfId="83" applyNumberFormat="1" applyFont="1" applyBorder="1" applyAlignment="1">
      <alignment horizontal="center" vertical="center" wrapText="1"/>
      <protection/>
    </xf>
    <xf numFmtId="0" fontId="2" fillId="0" borderId="0" xfId="83" applyBorder="1">
      <alignment/>
      <protection/>
    </xf>
    <xf numFmtId="0" fontId="2" fillId="0" borderId="0" xfId="83" applyBorder="1" applyAlignment="1">
      <alignment horizontal="center"/>
      <protection/>
    </xf>
    <xf numFmtId="0" fontId="8" fillId="0" borderId="0" xfId="83" applyFont="1" applyFill="1" applyBorder="1" applyAlignment="1">
      <alignment horizontal="center" vertical="center" wrapText="1"/>
      <protection/>
    </xf>
    <xf numFmtId="0" fontId="5" fillId="0" borderId="0" xfId="83" applyFont="1" applyFill="1" applyBorder="1" applyAlignment="1">
      <alignment wrapText="1"/>
      <protection/>
    </xf>
    <xf numFmtId="0" fontId="11" fillId="0" borderId="0" xfId="83" applyFont="1" applyFill="1" applyBorder="1" applyAlignment="1">
      <alignment horizontal="center" vertical="center" wrapText="1"/>
      <protection/>
    </xf>
    <xf numFmtId="14" fontId="46" fillId="0" borderId="13" xfId="83" applyNumberFormat="1" applyFont="1" applyBorder="1" applyAlignment="1">
      <alignment horizontal="right"/>
      <protection/>
    </xf>
    <xf numFmtId="14" fontId="60" fillId="0" borderId="13" xfId="83" applyNumberFormat="1" applyFont="1" applyBorder="1" applyAlignment="1">
      <alignment/>
      <protection/>
    </xf>
    <xf numFmtId="14" fontId="2" fillId="0" borderId="0" xfId="83" applyNumberFormat="1" applyFont="1" applyAlignment="1">
      <alignment/>
      <protection/>
    </xf>
    <xf numFmtId="0" fontId="2" fillId="24" borderId="0" xfId="83" applyFont="1" applyFill="1" applyAlignment="1">
      <alignment horizontal="center"/>
      <protection/>
    </xf>
    <xf numFmtId="0" fontId="2" fillId="0" borderId="0" xfId="83" applyFont="1" applyAlignment="1">
      <alignment horizontal="center"/>
      <protection/>
    </xf>
    <xf numFmtId="0" fontId="2" fillId="0" borderId="0" xfId="84">
      <alignment/>
      <protection/>
    </xf>
    <xf numFmtId="0" fontId="2" fillId="0" borderId="13" xfId="83" applyBorder="1">
      <alignment/>
      <protection/>
    </xf>
    <xf numFmtId="0" fontId="2" fillId="0" borderId="13" xfId="83" applyBorder="1" applyAlignment="1">
      <alignment horizontal="center"/>
      <protection/>
    </xf>
    <xf numFmtId="0" fontId="5" fillId="24" borderId="0" xfId="83" applyFont="1" applyFill="1" applyBorder="1" applyAlignment="1">
      <alignment vertical="center" wrapText="1"/>
      <protection/>
    </xf>
    <xf numFmtId="0" fontId="5" fillId="24" borderId="15" xfId="83" applyFont="1" applyFill="1" applyBorder="1" applyAlignment="1">
      <alignment vertical="center" wrapText="1"/>
      <protection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6" fillId="0" borderId="0" xfId="44" applyFont="1" applyFill="1" applyBorder="1" applyAlignment="1">
      <alignment horizontal="center"/>
    </xf>
    <xf numFmtId="0" fontId="67" fillId="24" borderId="0" xfId="79" applyFont="1" applyFill="1" applyBorder="1">
      <alignment/>
      <protection/>
    </xf>
    <xf numFmtId="0" fontId="2" fillId="24" borderId="0" xfId="79" applyFont="1" applyFill="1" applyBorder="1">
      <alignment/>
      <protection/>
    </xf>
    <xf numFmtId="0" fontId="0" fillId="24" borderId="0" xfId="79" applyFill="1" applyBorder="1">
      <alignment/>
      <protection/>
    </xf>
    <xf numFmtId="0" fontId="0" fillId="24" borderId="0" xfId="79" applyFill="1">
      <alignment/>
      <protection/>
    </xf>
    <xf numFmtId="0" fontId="2" fillId="24" borderId="0" xfId="79" applyFont="1" applyFill="1">
      <alignment/>
      <protection/>
    </xf>
    <xf numFmtId="0" fontId="68" fillId="24" borderId="0" xfId="79" applyFont="1" applyFill="1" applyAlignment="1">
      <alignment horizontal="right"/>
      <protection/>
    </xf>
    <xf numFmtId="0" fontId="70" fillId="24" borderId="0" xfId="79" applyFont="1" applyFill="1" applyBorder="1" applyAlignment="1">
      <alignment horizontal="right"/>
      <protection/>
    </xf>
    <xf numFmtId="0" fontId="71" fillId="24" borderId="0" xfId="79" applyFont="1" applyFill="1" applyAlignment="1" applyProtection="1" quotePrefix="1">
      <alignment horizontal="left"/>
      <protection locked="0"/>
    </xf>
    <xf numFmtId="0" fontId="66" fillId="24" borderId="0" xfId="79" applyFont="1" applyFill="1" applyProtection="1">
      <alignment/>
      <protection locked="0"/>
    </xf>
    <xf numFmtId="0" fontId="0" fillId="24" borderId="0" xfId="79" applyFill="1" applyProtection="1">
      <alignment/>
      <protection locked="0"/>
    </xf>
    <xf numFmtId="0" fontId="72" fillId="24" borderId="0" xfId="51" applyFont="1" applyFill="1" applyAlignment="1" applyProtection="1">
      <alignment horizontal="left"/>
      <protection locked="0"/>
    </xf>
    <xf numFmtId="0" fontId="71" fillId="24" borderId="0" xfId="79" applyFont="1" applyFill="1" applyAlignment="1" applyProtection="1">
      <alignment horizontal="left"/>
      <protection locked="0"/>
    </xf>
    <xf numFmtId="0" fontId="66" fillId="24" borderId="0" xfId="79" applyFont="1" applyFill="1" applyAlignment="1" applyProtection="1">
      <alignment horizontal="center"/>
      <protection locked="0"/>
    </xf>
    <xf numFmtId="0" fontId="71" fillId="24" borderId="0" xfId="79" applyFont="1" applyFill="1" applyProtection="1">
      <alignment/>
      <protection locked="0"/>
    </xf>
    <xf numFmtId="0" fontId="66" fillId="24" borderId="0" xfId="79" applyFont="1" applyFill="1" applyProtection="1">
      <alignment/>
      <protection hidden="1"/>
    </xf>
    <xf numFmtId="0" fontId="66" fillId="24" borderId="0" xfId="79" applyFont="1" applyFill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24" borderId="0" xfId="79" applyFill="1" applyBorder="1" applyAlignment="1">
      <alignment/>
      <protection/>
    </xf>
    <xf numFmtId="0" fontId="68" fillId="24" borderId="0" xfId="79" applyFont="1" applyFill="1" applyBorder="1" applyAlignment="1">
      <alignment horizontal="right"/>
      <protection/>
    </xf>
    <xf numFmtId="0" fontId="4" fillId="24" borderId="0" xfId="44" applyFill="1" applyAlignment="1">
      <alignment/>
    </xf>
    <xf numFmtId="0" fontId="4" fillId="0" borderId="0" xfId="44" applyNumberFormat="1" applyAlignment="1">
      <alignment/>
    </xf>
    <xf numFmtId="0" fontId="67" fillId="24" borderId="0" xfId="79" applyFont="1" applyFill="1" applyBorder="1" applyAlignment="1">
      <alignment/>
      <protection/>
    </xf>
    <xf numFmtId="0" fontId="11" fillId="0" borderId="0" xfId="0" applyFont="1" applyBorder="1" applyAlignment="1">
      <alignment/>
    </xf>
    <xf numFmtId="2" fontId="6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8" fillId="0" borderId="12" xfId="83" applyFont="1" applyBorder="1" applyAlignment="1">
      <alignment horizontal="center" vertical="center"/>
      <protection/>
    </xf>
    <xf numFmtId="0" fontId="8" fillId="24" borderId="12" xfId="83" applyFont="1" applyFill="1" applyBorder="1" applyAlignment="1">
      <alignment horizontal="center" vertical="center" wrapText="1"/>
      <protection/>
    </xf>
    <xf numFmtId="0" fontId="46" fillId="0" borderId="0" xfId="83" applyFont="1" applyBorder="1" applyAlignment="1">
      <alignment vertical="center"/>
      <protection/>
    </xf>
    <xf numFmtId="0" fontId="2" fillId="0" borderId="0" xfId="83" applyFont="1" applyBorder="1" applyAlignment="1">
      <alignment vertical="center"/>
      <protection/>
    </xf>
    <xf numFmtId="2" fontId="47" fillId="24" borderId="0" xfId="83" applyNumberFormat="1" applyFont="1" applyFill="1" applyBorder="1" applyAlignment="1">
      <alignment horizontal="center" vertical="center" wrapText="1"/>
      <protection/>
    </xf>
    <xf numFmtId="2" fontId="47" fillId="24" borderId="0" xfId="0" applyNumberFormat="1" applyFont="1" applyFill="1" applyBorder="1" applyAlignment="1">
      <alignment horizontal="center" vertical="center" wrapText="1"/>
    </xf>
    <xf numFmtId="0" fontId="46" fillId="24" borderId="0" xfId="83" applyFont="1" applyFill="1" applyBorder="1" applyAlignment="1">
      <alignment horizontal="center" vertical="center" wrapText="1"/>
      <protection/>
    </xf>
    <xf numFmtId="0" fontId="46" fillId="0" borderId="16" xfId="83" applyFont="1" applyBorder="1" applyAlignment="1">
      <alignment vertical="center"/>
      <protection/>
    </xf>
    <xf numFmtId="0" fontId="2" fillId="0" borderId="16" xfId="83" applyFont="1" applyBorder="1" applyAlignment="1">
      <alignment vertical="center"/>
      <protection/>
    </xf>
    <xf numFmtId="2" fontId="47" fillId="24" borderId="16" xfId="83" applyNumberFormat="1" applyFont="1" applyFill="1" applyBorder="1" applyAlignment="1">
      <alignment horizontal="center" vertical="center" wrapText="1"/>
      <protection/>
    </xf>
    <xf numFmtId="2" fontId="47" fillId="24" borderId="16" xfId="0" applyNumberFormat="1" applyFont="1" applyFill="1" applyBorder="1" applyAlignment="1">
      <alignment horizontal="center" vertical="center" wrapText="1"/>
    </xf>
    <xf numFmtId="0" fontId="8" fillId="0" borderId="16" xfId="83" applyFont="1" applyBorder="1" applyAlignment="1">
      <alignment horizontal="center" vertical="center"/>
      <protection/>
    </xf>
    <xf numFmtId="0" fontId="8" fillId="24" borderId="16" xfId="83" applyFont="1" applyFill="1" applyBorder="1" applyAlignment="1">
      <alignment horizontal="center" vertical="center" wrapText="1"/>
      <protection/>
    </xf>
    <xf numFmtId="0" fontId="45" fillId="24" borderId="16" xfId="83" applyFont="1" applyFill="1" applyBorder="1" applyAlignment="1">
      <alignment horizontal="center" vertical="center" wrapText="1"/>
      <protection/>
    </xf>
    <xf numFmtId="0" fontId="8" fillId="0" borderId="17" xfId="83" applyFont="1" applyBorder="1" applyAlignment="1">
      <alignment horizontal="center" vertical="center"/>
      <protection/>
    </xf>
    <xf numFmtId="0" fontId="8" fillId="24" borderId="17" xfId="83" applyFont="1" applyFill="1" applyBorder="1" applyAlignment="1">
      <alignment horizontal="center" vertical="center" wrapText="1"/>
      <protection/>
    </xf>
    <xf numFmtId="0" fontId="20" fillId="0" borderId="16" xfId="0" applyFont="1" applyBorder="1" applyAlignment="1">
      <alignment/>
    </xf>
    <xf numFmtId="0" fontId="0" fillId="0" borderId="16" xfId="0" applyBorder="1" applyAlignment="1">
      <alignment/>
    </xf>
    <xf numFmtId="2" fontId="47" fillId="0" borderId="0" xfId="84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Border="1" applyAlignment="1">
      <alignment horizontal="left" vertical="center" wrapText="1"/>
    </xf>
    <xf numFmtId="2" fontId="0" fillId="0" borderId="18" xfId="0" applyNumberFormat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Border="1" applyAlignment="1">
      <alignment/>
    </xf>
    <xf numFmtId="0" fontId="7" fillId="0" borderId="17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left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22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25" fillId="0" borderId="21" xfId="0" applyFont="1" applyFill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0" fillId="0" borderId="18" xfId="0" applyBorder="1" applyAlignment="1">
      <alignment/>
    </xf>
    <xf numFmtId="2" fontId="46" fillId="24" borderId="10" xfId="83" applyNumberFormat="1" applyFont="1" applyFill="1" applyBorder="1" applyAlignment="1">
      <alignment horizontal="center" vertical="center" wrapText="1"/>
      <protection/>
    </xf>
    <xf numFmtId="2" fontId="46" fillId="24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/>
    </xf>
    <xf numFmtId="2" fontId="46" fillId="24" borderId="12" xfId="83" applyNumberFormat="1" applyFont="1" applyFill="1" applyBorder="1" applyAlignment="1">
      <alignment horizontal="center" vertical="center" wrapText="1"/>
      <protection/>
    </xf>
    <xf numFmtId="2" fontId="46" fillId="24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/>
    </xf>
    <xf numFmtId="0" fontId="2" fillId="24" borderId="0" xfId="83" applyFont="1" applyFill="1" applyBorder="1" applyAlignment="1">
      <alignment wrapText="1"/>
      <protection/>
    </xf>
    <xf numFmtId="0" fontId="12" fillId="25" borderId="0" xfId="79" applyFont="1" applyFill="1">
      <alignment/>
      <protection/>
    </xf>
    <xf numFmtId="0" fontId="20" fillId="0" borderId="0" xfId="79" applyFont="1">
      <alignment/>
      <protection/>
    </xf>
    <xf numFmtId="0" fontId="2" fillId="25" borderId="0" xfId="79" applyFont="1" applyFill="1" applyAlignment="1">
      <alignment horizontal="left" vertical="center"/>
      <protection/>
    </xf>
    <xf numFmtId="0" fontId="67" fillId="24" borderId="23" xfId="79" applyFont="1" applyFill="1" applyBorder="1">
      <alignment/>
      <protection/>
    </xf>
    <xf numFmtId="0" fontId="69" fillId="24" borderId="0" xfId="44" applyFont="1" applyFill="1" applyBorder="1" applyAlignment="1">
      <alignment/>
    </xf>
    <xf numFmtId="0" fontId="71" fillId="24" borderId="0" xfId="79" applyFont="1" applyFill="1" applyBorder="1" applyAlignment="1" applyProtection="1" quotePrefix="1">
      <alignment horizontal="left"/>
      <protection locked="0"/>
    </xf>
    <xf numFmtId="0" fontId="71" fillId="24" borderId="0" xfId="79" applyFont="1" applyFill="1" applyBorder="1" applyAlignment="1" applyProtection="1">
      <alignment horizontal="left"/>
      <protection locked="0"/>
    </xf>
    <xf numFmtId="0" fontId="2" fillId="26" borderId="0" xfId="79" applyFont="1" applyFill="1" applyBorder="1">
      <alignment/>
      <protection/>
    </xf>
    <xf numFmtId="14" fontId="10" fillId="0" borderId="2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NumberForma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83" applyBorder="1" applyAlignment="1">
      <alignment/>
      <protection/>
    </xf>
    <xf numFmtId="0" fontId="2" fillId="24" borderId="0" xfId="83" applyFont="1" applyFill="1" applyBorder="1">
      <alignment/>
      <protection/>
    </xf>
    <xf numFmtId="0" fontId="2" fillId="0" borderId="0" xfId="83" applyFont="1" applyBorder="1">
      <alignment/>
      <protection/>
    </xf>
    <xf numFmtId="0" fontId="2" fillId="0" borderId="0" xfId="82" applyBorder="1">
      <alignment/>
      <protection/>
    </xf>
    <xf numFmtId="0" fontId="4" fillId="25" borderId="0" xfId="44" applyFill="1" applyAlignment="1">
      <alignment horizontal="left" vertical="center"/>
    </xf>
    <xf numFmtId="0" fontId="4" fillId="25" borderId="0" xfId="44" applyFill="1" applyAlignment="1">
      <alignment/>
    </xf>
    <xf numFmtId="0" fontId="4" fillId="0" borderId="0" xfId="44" applyAlignment="1">
      <alignment/>
    </xf>
    <xf numFmtId="0" fontId="46" fillId="24" borderId="16" xfId="83" applyFont="1" applyFill="1" applyBorder="1" applyAlignment="1">
      <alignment horizontal="left" vertical="center" wrapText="1"/>
      <protection/>
    </xf>
    <xf numFmtId="0" fontId="46" fillId="24" borderId="23" xfId="83" applyFont="1" applyFill="1" applyBorder="1" applyAlignment="1">
      <alignment horizontal="left" vertical="center" wrapText="1"/>
      <protection/>
    </xf>
    <xf numFmtId="2" fontId="46" fillId="24" borderId="23" xfId="83" applyNumberFormat="1" applyFont="1" applyFill="1" applyBorder="1" applyAlignment="1">
      <alignment horizontal="center" vertical="center" wrapText="1"/>
      <protection/>
    </xf>
    <xf numFmtId="2" fontId="46" fillId="24" borderId="23" xfId="0" applyNumberFormat="1" applyFont="1" applyFill="1" applyBorder="1" applyAlignment="1">
      <alignment horizontal="center" vertical="center" wrapText="1"/>
    </xf>
    <xf numFmtId="2" fontId="46" fillId="0" borderId="23" xfId="0" applyNumberFormat="1" applyFont="1" applyBorder="1" applyAlignment="1">
      <alignment horizontal="center" vertical="center"/>
    </xf>
    <xf numFmtId="0" fontId="8" fillId="0" borderId="23" xfId="83" applyFont="1" applyBorder="1" applyAlignment="1">
      <alignment horizontal="center" vertical="center"/>
      <protection/>
    </xf>
    <xf numFmtId="0" fontId="8" fillId="24" borderId="23" xfId="83" applyFont="1" applyFill="1" applyBorder="1" applyAlignment="1">
      <alignment horizontal="center" vertical="center" wrapText="1"/>
      <protection/>
    </xf>
    <xf numFmtId="0" fontId="45" fillId="24" borderId="23" xfId="83" applyFont="1" applyFill="1" applyBorder="1" applyAlignment="1">
      <alignment horizontal="center" vertical="center" wrapText="1"/>
      <protection/>
    </xf>
    <xf numFmtId="2" fontId="46" fillId="24" borderId="0" xfId="83" applyNumberFormat="1" applyFont="1" applyFill="1" applyBorder="1" applyAlignment="1">
      <alignment horizontal="center" vertical="center" wrapText="1"/>
      <protection/>
    </xf>
    <xf numFmtId="2" fontId="46" fillId="24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Border="1" applyAlignment="1">
      <alignment horizontal="center" vertical="center"/>
    </xf>
    <xf numFmtId="0" fontId="45" fillId="24" borderId="0" xfId="83" applyFont="1" applyFill="1" applyBorder="1" applyAlignment="1">
      <alignment horizontal="center" vertical="center" wrapText="1"/>
      <protection/>
    </xf>
    <xf numFmtId="2" fontId="47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8" fillId="0" borderId="0" xfId="52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3" fillId="21" borderId="12" xfId="0" applyFont="1" applyFill="1" applyBorder="1" applyAlignment="1">
      <alignment horizontal="center" vertical="center"/>
    </xf>
    <xf numFmtId="0" fontId="53" fillId="21" borderId="2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4" fontId="10" fillId="0" borderId="21" xfId="0" applyNumberFormat="1" applyFont="1" applyBorder="1" applyAlignment="1">
      <alignment horizontal="center" vertical="center"/>
    </xf>
    <xf numFmtId="184" fontId="10" fillId="0" borderId="26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 vertical="center"/>
    </xf>
    <xf numFmtId="184" fontId="10" fillId="0" borderId="2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" vertical="center"/>
    </xf>
    <xf numFmtId="184" fontId="10" fillId="0" borderId="25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65" fillId="0" borderId="0" xfId="52" applyAlignment="1">
      <alignment/>
    </xf>
    <xf numFmtId="0" fontId="44" fillId="0" borderId="16" xfId="82" applyFont="1" applyFill="1" applyBorder="1" applyAlignment="1">
      <alignment vertical="center" wrapText="1"/>
      <protection/>
    </xf>
    <xf numFmtId="0" fontId="44" fillId="0" borderId="16" xfId="82" applyFont="1" applyFill="1" applyBorder="1" applyAlignment="1">
      <alignment/>
      <protection/>
    </xf>
    <xf numFmtId="2" fontId="47" fillId="0" borderId="16" xfId="82" applyNumberFormat="1" applyFont="1" applyFill="1" applyBorder="1" applyAlignment="1">
      <alignment horizontal="center" vertical="center" wrapText="1"/>
      <protection/>
    </xf>
    <xf numFmtId="0" fontId="8" fillId="0" borderId="16" xfId="82" applyFont="1" applyFill="1" applyBorder="1" applyAlignment="1">
      <alignment horizontal="center" vertical="center"/>
      <protection/>
    </xf>
    <xf numFmtId="0" fontId="8" fillId="0" borderId="16" xfId="82" applyFont="1" applyFill="1" applyBorder="1" applyAlignment="1">
      <alignment horizontal="center" vertical="center" wrapText="1"/>
      <protection/>
    </xf>
    <xf numFmtId="0" fontId="69" fillId="24" borderId="0" xfId="47" applyFont="1" applyFill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21" borderId="10" xfId="83" applyFont="1" applyFill="1" applyBorder="1" applyAlignment="1">
      <alignment horizontal="center" vertical="center" wrapText="1"/>
      <protection/>
    </xf>
    <xf numFmtId="0" fontId="47" fillId="21" borderId="10" xfId="83" applyFont="1" applyFill="1" applyBorder="1" applyAlignment="1">
      <alignment horizontal="center" vertical="center" wrapText="1"/>
      <protection/>
    </xf>
    <xf numFmtId="0" fontId="81" fillId="0" borderId="21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2" fillId="24" borderId="0" xfId="83" applyFont="1" applyFill="1">
      <alignment/>
      <protection/>
    </xf>
    <xf numFmtId="0" fontId="2" fillId="19" borderId="0" xfId="83" applyFont="1" applyFill="1">
      <alignment/>
      <protection/>
    </xf>
    <xf numFmtId="0" fontId="2" fillId="19" borderId="0" xfId="83" applyFont="1" applyFill="1" applyAlignment="1">
      <alignment horizontal="center"/>
      <protection/>
    </xf>
    <xf numFmtId="0" fontId="2" fillId="19" borderId="0" xfId="83" applyFont="1" applyFill="1" applyBorder="1">
      <alignment/>
      <protection/>
    </xf>
    <xf numFmtId="184" fontId="10" fillId="0" borderId="29" xfId="0" applyNumberFormat="1" applyFont="1" applyBorder="1" applyAlignment="1">
      <alignment horizontal="center" vertical="center"/>
    </xf>
    <xf numFmtId="184" fontId="10" fillId="0" borderId="30" xfId="0" applyNumberFormat="1" applyFont="1" applyBorder="1" applyAlignment="1">
      <alignment horizontal="center" vertical="center"/>
    </xf>
    <xf numFmtId="184" fontId="10" fillId="0" borderId="31" xfId="0" applyNumberFormat="1" applyFont="1" applyBorder="1" applyAlignment="1">
      <alignment horizontal="center" vertical="center"/>
    </xf>
    <xf numFmtId="184" fontId="10" fillId="0" borderId="32" xfId="0" applyNumberFormat="1" applyFont="1" applyBorder="1" applyAlignment="1">
      <alignment horizontal="center" vertical="center"/>
    </xf>
    <xf numFmtId="184" fontId="10" fillId="0" borderId="33" xfId="0" applyNumberFormat="1" applyFont="1" applyBorder="1" applyAlignment="1">
      <alignment horizontal="center" vertical="center"/>
    </xf>
    <xf numFmtId="184" fontId="10" fillId="0" borderId="34" xfId="0" applyNumberFormat="1" applyFont="1" applyBorder="1" applyAlignment="1">
      <alignment horizontal="center" vertical="center"/>
    </xf>
    <xf numFmtId="184" fontId="10" fillId="0" borderId="20" xfId="0" applyNumberFormat="1" applyFont="1" applyBorder="1" applyAlignment="1">
      <alignment horizontal="center" vertical="center" wrapText="1"/>
    </xf>
    <xf numFmtId="184" fontId="10" fillId="0" borderId="26" xfId="0" applyNumberFormat="1" applyFont="1" applyBorder="1" applyAlignment="1">
      <alignment horizontal="center" vertical="center" wrapText="1"/>
    </xf>
    <xf numFmtId="184" fontId="10" fillId="0" borderId="11" xfId="0" applyNumberFormat="1" applyFont="1" applyBorder="1" applyAlignment="1">
      <alignment horizontal="center" vertical="center" wrapText="1"/>
    </xf>
    <xf numFmtId="184" fontId="10" fillId="0" borderId="27" xfId="0" applyNumberFormat="1" applyFont="1" applyBorder="1" applyAlignment="1">
      <alignment horizontal="center" vertical="center" wrapText="1"/>
    </xf>
    <xf numFmtId="184" fontId="10" fillId="0" borderId="22" xfId="0" applyNumberFormat="1" applyFont="1" applyBorder="1" applyAlignment="1">
      <alignment horizontal="center" vertical="center" wrapText="1"/>
    </xf>
    <xf numFmtId="184" fontId="10" fillId="0" borderId="25" xfId="0" applyNumberFormat="1" applyFont="1" applyBorder="1" applyAlignment="1">
      <alignment horizontal="center" vertical="center" wrapText="1"/>
    </xf>
    <xf numFmtId="184" fontId="10" fillId="0" borderId="11" xfId="0" applyNumberFormat="1" applyFont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184" fontId="10" fillId="0" borderId="29" xfId="0" applyNumberFormat="1" applyFont="1" applyBorder="1" applyAlignment="1">
      <alignment horizontal="center" vertical="center" wrapText="1"/>
    </xf>
    <xf numFmtId="184" fontId="10" fillId="0" borderId="20" xfId="0" applyNumberFormat="1" applyFont="1" applyBorder="1" applyAlignment="1">
      <alignment horizontal="center" vertical="center"/>
    </xf>
    <xf numFmtId="184" fontId="10" fillId="0" borderId="33" xfId="0" applyNumberFormat="1" applyFont="1" applyBorder="1" applyAlignment="1">
      <alignment horizontal="center" vertical="center" wrapText="1"/>
    </xf>
    <xf numFmtId="184" fontId="10" fillId="0" borderId="30" xfId="0" applyNumberFormat="1" applyFont="1" applyBorder="1" applyAlignment="1">
      <alignment horizontal="center" vertical="center" wrapText="1"/>
    </xf>
    <xf numFmtId="184" fontId="10" fillId="0" borderId="34" xfId="0" applyNumberFormat="1" applyFont="1" applyBorder="1" applyAlignment="1">
      <alignment horizontal="center" vertical="center" wrapText="1"/>
    </xf>
    <xf numFmtId="184" fontId="10" fillId="0" borderId="31" xfId="0" applyNumberFormat="1" applyFont="1" applyBorder="1" applyAlignment="1">
      <alignment horizontal="center" vertical="center" wrapText="1"/>
    </xf>
    <xf numFmtId="184" fontId="10" fillId="0" borderId="22" xfId="0" applyNumberFormat="1" applyFont="1" applyBorder="1" applyAlignment="1">
      <alignment horizontal="center" vertical="center"/>
    </xf>
    <xf numFmtId="180" fontId="0" fillId="24" borderId="0" xfId="0" applyNumberFormat="1" applyFill="1" applyBorder="1" applyAlignment="1">
      <alignment/>
    </xf>
    <xf numFmtId="0" fontId="0" fillId="0" borderId="0" xfId="0" applyAlignment="1">
      <alignment horizontal="right"/>
    </xf>
    <xf numFmtId="184" fontId="10" fillId="0" borderId="35" xfId="0" applyNumberFormat="1" applyFont="1" applyBorder="1" applyAlignment="1">
      <alignment horizontal="center" vertical="center"/>
    </xf>
    <xf numFmtId="184" fontId="10" fillId="0" borderId="36" xfId="0" applyNumberFormat="1" applyFont="1" applyBorder="1" applyAlignment="1">
      <alignment horizontal="center" vertical="center" wrapText="1"/>
    </xf>
    <xf numFmtId="184" fontId="10" fillId="0" borderId="37" xfId="0" applyNumberFormat="1" applyFont="1" applyBorder="1" applyAlignment="1">
      <alignment horizontal="center" vertical="center"/>
    </xf>
    <xf numFmtId="0" fontId="0" fillId="0" borderId="0" xfId="79" applyFont="1">
      <alignment/>
      <protection/>
    </xf>
    <xf numFmtId="0" fontId="0" fillId="0" borderId="0" xfId="79" applyFont="1" applyFill="1">
      <alignment/>
      <protection/>
    </xf>
    <xf numFmtId="0" fontId="0" fillId="24" borderId="0" xfId="79" applyFont="1" applyFill="1">
      <alignment/>
      <protection/>
    </xf>
    <xf numFmtId="0" fontId="0" fillId="24" borderId="0" xfId="79" applyFont="1" applyFill="1" applyBorder="1">
      <alignment/>
      <protection/>
    </xf>
    <xf numFmtId="0" fontId="0" fillId="24" borderId="38" xfId="79" applyFont="1" applyFill="1" applyBorder="1">
      <alignment/>
      <protection/>
    </xf>
    <xf numFmtId="0" fontId="0" fillId="24" borderId="39" xfId="79" applyFont="1" applyFill="1" applyBorder="1">
      <alignment/>
      <protection/>
    </xf>
    <xf numFmtId="0" fontId="0" fillId="24" borderId="40" xfId="79" applyFont="1" applyFill="1" applyBorder="1">
      <alignment/>
      <protection/>
    </xf>
    <xf numFmtId="0" fontId="20" fillId="0" borderId="0" xfId="79" applyFont="1" applyFill="1">
      <alignment/>
      <protection/>
    </xf>
    <xf numFmtId="0" fontId="20" fillId="0" borderId="0" xfId="79" applyFont="1">
      <alignment/>
      <protection/>
    </xf>
    <xf numFmtId="0" fontId="0" fillId="0" borderId="10" xfId="79" applyFont="1" applyBorder="1" applyAlignment="1">
      <alignment horizontal="center" vertical="center" wrapText="1"/>
      <protection/>
    </xf>
    <xf numFmtId="4" fontId="10" fillId="0" borderId="10" xfId="79" applyNumberFormat="1" applyFont="1" applyBorder="1" applyAlignment="1">
      <alignment horizontal="center" vertical="center" wrapText="1"/>
      <protection/>
    </xf>
    <xf numFmtId="2" fontId="10" fillId="0" borderId="10" xfId="79" applyNumberFormat="1" applyFont="1" applyBorder="1" applyAlignment="1">
      <alignment horizontal="center" vertical="center"/>
      <protection/>
    </xf>
    <xf numFmtId="198" fontId="10" fillId="0" borderId="0" xfId="79" applyNumberFormat="1" applyFont="1" applyFill="1" applyBorder="1" applyAlignment="1">
      <alignment vertical="center" wrapText="1"/>
      <protection/>
    </xf>
    <xf numFmtId="0" fontId="0" fillId="0" borderId="0" xfId="79" applyFont="1" applyFill="1" applyBorder="1">
      <alignment/>
      <protection/>
    </xf>
    <xf numFmtId="198" fontId="10" fillId="0" borderId="0" xfId="79" applyNumberFormat="1" applyFont="1" applyFill="1" applyBorder="1" applyAlignment="1">
      <alignment vertical="center"/>
      <protection/>
    </xf>
    <xf numFmtId="198" fontId="0" fillId="0" borderId="0" xfId="79" applyNumberFormat="1" applyFont="1" applyFill="1" applyBorder="1" applyAlignment="1">
      <alignment vertical="center"/>
      <protection/>
    </xf>
    <xf numFmtId="0" fontId="54" fillId="24" borderId="0" xfId="79" applyFont="1" applyFill="1" applyAlignment="1">
      <alignment/>
      <protection/>
    </xf>
    <xf numFmtId="0" fontId="9" fillId="27" borderId="10" xfId="79" applyFont="1" applyFill="1" applyBorder="1" applyAlignment="1">
      <alignment horizontal="center" vertical="center" wrapText="1"/>
      <protection/>
    </xf>
    <xf numFmtId="0" fontId="0" fillId="0" borderId="16" xfId="79" applyFont="1" applyBorder="1">
      <alignment/>
      <protection/>
    </xf>
    <xf numFmtId="0" fontId="9" fillId="20" borderId="25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14" fontId="10" fillId="0" borderId="4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188" fontId="10" fillId="0" borderId="33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2" fontId="10" fillId="0" borderId="27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22" xfId="0" applyFont="1" applyBorder="1" applyAlignment="1">
      <alignment horizontal="left" vertical="center"/>
    </xf>
    <xf numFmtId="188" fontId="10" fillId="0" borderId="34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2" fontId="10" fillId="0" borderId="12" xfId="0" applyNumberFormat="1" applyFont="1" applyBorder="1" applyAlignment="1">
      <alignment/>
    </xf>
    <xf numFmtId="2" fontId="10" fillId="0" borderId="25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0" fillId="0" borderId="37" xfId="0" applyFont="1" applyBorder="1" applyAlignment="1">
      <alignment horizontal="left" vertical="center"/>
    </xf>
    <xf numFmtId="188" fontId="10" fillId="0" borderId="36" xfId="0" applyNumberFormat="1" applyFont="1" applyBorder="1" applyAlignment="1">
      <alignment horizontal="center" vertical="center"/>
    </xf>
    <xf numFmtId="0" fontId="10" fillId="0" borderId="35" xfId="0" applyFont="1" applyFill="1" applyBorder="1" applyAlignment="1">
      <alignment horizontal="left"/>
    </xf>
    <xf numFmtId="0" fontId="10" fillId="0" borderId="35" xfId="0" applyFont="1" applyBorder="1" applyAlignment="1">
      <alignment horizontal="center"/>
    </xf>
    <xf numFmtId="2" fontId="10" fillId="0" borderId="35" xfId="0" applyNumberFormat="1" applyFont="1" applyBorder="1" applyAlignment="1">
      <alignment/>
    </xf>
    <xf numFmtId="2" fontId="10" fillId="0" borderId="42" xfId="0" applyNumberFormat="1" applyFont="1" applyFill="1" applyBorder="1" applyAlignment="1">
      <alignment/>
    </xf>
    <xf numFmtId="0" fontId="68" fillId="24" borderId="23" xfId="79" applyFont="1" applyFill="1" applyBorder="1" applyAlignment="1">
      <alignment horizontal="right"/>
      <protection/>
    </xf>
    <xf numFmtId="0" fontId="4" fillId="0" borderId="0" xfId="44" applyFill="1" applyBorder="1" applyAlignment="1">
      <alignment horizontal="center"/>
    </xf>
    <xf numFmtId="0" fontId="4" fillId="0" borderId="0" xfId="44" applyNumberFormat="1" applyBorder="1" applyAlignment="1">
      <alignment horizontal="center"/>
    </xf>
    <xf numFmtId="0" fontId="84" fillId="25" borderId="0" xfId="79" applyFont="1" applyFill="1" applyAlignment="1">
      <alignment horizontal="left"/>
      <protection/>
    </xf>
    <xf numFmtId="0" fontId="85" fillId="0" borderId="0" xfId="79" applyFont="1" applyAlignment="1">
      <alignment horizontal="left"/>
      <protection/>
    </xf>
    <xf numFmtId="178" fontId="54" fillId="0" borderId="0" xfId="53" applyFont="1" applyAlignment="1">
      <alignment/>
    </xf>
    <xf numFmtId="0" fontId="2" fillId="0" borderId="0" xfId="84" applyFill="1">
      <alignment/>
      <protection/>
    </xf>
    <xf numFmtId="0" fontId="4" fillId="0" borderId="0" xfId="44" applyNumberFormat="1" applyBorder="1" applyAlignment="1">
      <alignment/>
    </xf>
    <xf numFmtId="0" fontId="2" fillId="0" borderId="13" xfId="84" applyBorder="1">
      <alignment/>
      <protection/>
    </xf>
    <xf numFmtId="0" fontId="2" fillId="0" borderId="0" xfId="84" applyFill="1" applyBorder="1">
      <alignment/>
      <protection/>
    </xf>
    <xf numFmtId="0" fontId="5" fillId="24" borderId="43" xfId="83" applyFont="1" applyFill="1" applyBorder="1" applyAlignment="1">
      <alignment vertical="center" wrapText="1"/>
      <protection/>
    </xf>
    <xf numFmtId="0" fontId="5" fillId="0" borderId="0" xfId="83" applyFont="1" applyFill="1" applyBorder="1" applyAlignment="1">
      <alignment vertical="center" wrapText="1"/>
      <protection/>
    </xf>
    <xf numFmtId="0" fontId="8" fillId="0" borderId="35" xfId="84" applyFont="1" applyBorder="1" applyAlignment="1">
      <alignment horizontal="center" vertical="center"/>
      <protection/>
    </xf>
    <xf numFmtId="0" fontId="8" fillId="24" borderId="35" xfId="84" applyFont="1" applyFill="1" applyBorder="1" applyAlignment="1">
      <alignment horizontal="center" vertical="center" wrapText="1"/>
      <protection/>
    </xf>
    <xf numFmtId="0" fontId="2" fillId="0" borderId="0" xfId="84" applyBorder="1">
      <alignment/>
      <protection/>
    </xf>
    <xf numFmtId="0" fontId="7" fillId="21" borderId="10" xfId="84" applyFont="1" applyFill="1" applyBorder="1" applyAlignment="1">
      <alignment horizontal="center" vertical="center" wrapText="1"/>
      <protection/>
    </xf>
    <xf numFmtId="0" fontId="8" fillId="0" borderId="10" xfId="84" applyFont="1" applyBorder="1" applyAlignment="1">
      <alignment horizontal="center" vertical="center"/>
      <protection/>
    </xf>
    <xf numFmtId="0" fontId="46" fillId="24" borderId="0" xfId="84" applyFont="1" applyFill="1" applyBorder="1" applyAlignment="1">
      <alignment horizontal="left" vertical="center" wrapText="1"/>
      <protection/>
    </xf>
    <xf numFmtId="0" fontId="46" fillId="0" borderId="0" xfId="84" applyFont="1" applyBorder="1" applyAlignment="1">
      <alignment horizontal="left" vertical="center" wrapText="1"/>
      <protection/>
    </xf>
    <xf numFmtId="0" fontId="2" fillId="0" borderId="0" xfId="84" applyFill="1" applyBorder="1" applyAlignment="1">
      <alignment/>
      <protection/>
    </xf>
    <xf numFmtId="0" fontId="8" fillId="0" borderId="0" xfId="84" applyFont="1" applyBorder="1" applyAlignment="1">
      <alignment horizontal="center" vertical="center"/>
      <protection/>
    </xf>
    <xf numFmtId="0" fontId="45" fillId="24" borderId="0" xfId="84" applyFont="1" applyFill="1" applyBorder="1" applyAlignment="1">
      <alignment horizontal="center" vertical="center" wrapText="1"/>
      <protection/>
    </xf>
    <xf numFmtId="0" fontId="5" fillId="0" borderId="43" xfId="84" applyFont="1" applyFill="1" applyBorder="1" applyAlignment="1">
      <alignment horizontal="left" vertical="center" wrapText="1"/>
      <protection/>
    </xf>
    <xf numFmtId="203" fontId="5" fillId="0" borderId="10" xfId="84" applyNumberFormat="1" applyFont="1" applyFill="1" applyBorder="1" applyAlignment="1">
      <alignment horizontal="center" vertical="center" wrapText="1"/>
      <protection/>
    </xf>
    <xf numFmtId="0" fontId="7" fillId="0" borderId="10" xfId="84" applyFont="1" applyFill="1" applyBorder="1" applyAlignment="1">
      <alignment horizontal="center" vertical="center" wrapText="1"/>
      <protection/>
    </xf>
    <xf numFmtId="203" fontId="5" fillId="24" borderId="12" xfId="84" applyNumberFormat="1" applyFont="1" applyFill="1" applyBorder="1" applyAlignment="1">
      <alignment horizontal="center" vertical="center" wrapText="1"/>
      <protection/>
    </xf>
    <xf numFmtId="203" fontId="5" fillId="0" borderId="12" xfId="84" applyNumberFormat="1" applyFont="1" applyBorder="1" applyAlignment="1">
      <alignment horizontal="center" vertical="center" wrapText="1"/>
      <protection/>
    </xf>
    <xf numFmtId="0" fontId="7" fillId="0" borderId="12" xfId="84" applyFont="1" applyBorder="1" applyAlignment="1">
      <alignment horizontal="center" vertical="center"/>
      <protection/>
    </xf>
    <xf numFmtId="0" fontId="2" fillId="24" borderId="16" xfId="79" applyFont="1" applyFill="1" applyBorder="1">
      <alignment/>
      <protection/>
    </xf>
    <xf numFmtId="0" fontId="0" fillId="24" borderId="16" xfId="79" applyFill="1" applyBorder="1">
      <alignment/>
      <protection/>
    </xf>
    <xf numFmtId="0" fontId="68" fillId="24" borderId="16" xfId="79" applyFont="1" applyFill="1" applyBorder="1" applyAlignment="1">
      <alignment horizontal="right"/>
      <protection/>
    </xf>
    <xf numFmtId="0" fontId="4" fillId="24" borderId="0" xfId="44" applyFill="1" applyBorder="1" applyAlignment="1">
      <alignment/>
    </xf>
    <xf numFmtId="0" fontId="2" fillId="0" borderId="0" xfId="84" applyFont="1" applyBorder="1" applyAlignment="1">
      <alignment horizontal="center" vertical="center" wrapText="1"/>
      <protection/>
    </xf>
    <xf numFmtId="0" fontId="2" fillId="0" borderId="44" xfId="84" applyBorder="1" applyAlignment="1">
      <alignment horizontal="center" vertical="center" wrapText="1"/>
      <protection/>
    </xf>
    <xf numFmtId="0" fontId="2" fillId="0" borderId="0" xfId="84" applyBorder="1" applyAlignment="1">
      <alignment horizontal="center" vertical="center" wrapText="1"/>
      <protection/>
    </xf>
    <xf numFmtId="0" fontId="2" fillId="0" borderId="44" xfId="84" applyBorder="1">
      <alignment/>
      <protection/>
    </xf>
    <xf numFmtId="0" fontId="2" fillId="0" borderId="0" xfId="84" applyFont="1" applyBorder="1">
      <alignment/>
      <protection/>
    </xf>
    <xf numFmtId="0" fontId="19" fillId="24" borderId="45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/>
    </xf>
    <xf numFmtId="0" fontId="21" fillId="24" borderId="2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03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03" fontId="0" fillId="0" borderId="16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 vertical="center" wrapText="1"/>
    </xf>
    <xf numFmtId="0" fontId="0" fillId="0" borderId="0" xfId="75" applyFont="1">
      <alignment/>
      <protection/>
    </xf>
    <xf numFmtId="1" fontId="0" fillId="0" borderId="0" xfId="75" applyNumberFormat="1" applyFont="1">
      <alignment/>
      <protection/>
    </xf>
    <xf numFmtId="180" fontId="0" fillId="0" borderId="0" xfId="75" applyNumberFormat="1" applyFont="1">
      <alignment/>
      <protection/>
    </xf>
    <xf numFmtId="0" fontId="0" fillId="24" borderId="0" xfId="75" applyFont="1" applyFill="1">
      <alignment/>
      <protection/>
    </xf>
    <xf numFmtId="0" fontId="0" fillId="0" borderId="0" xfId="75" applyFont="1" applyAlignment="1">
      <alignment horizontal="center" vertical="center"/>
      <protection/>
    </xf>
    <xf numFmtId="0" fontId="87" fillId="0" borderId="0" xfId="75" applyFont="1" applyAlignment="1">
      <alignment/>
      <protection/>
    </xf>
    <xf numFmtId="0" fontId="87" fillId="0" borderId="13" xfId="75" applyFont="1" applyBorder="1" applyAlignment="1">
      <alignment/>
      <protection/>
    </xf>
    <xf numFmtId="0" fontId="0" fillId="0" borderId="0" xfId="75" applyFont="1" applyBorder="1" applyAlignment="1">
      <alignment horizontal="center"/>
      <protection/>
    </xf>
    <xf numFmtId="0" fontId="0" fillId="0" borderId="46" xfId="75" applyFont="1" applyFill="1" applyBorder="1" applyAlignment="1">
      <alignment horizontal="center" vertical="center" wrapText="1"/>
      <protection/>
    </xf>
    <xf numFmtId="1" fontId="0" fillId="0" borderId="46" xfId="75" applyNumberFormat="1" applyFont="1" applyFill="1" applyBorder="1" applyAlignment="1">
      <alignment horizontal="center" vertical="center" wrapText="1"/>
      <protection/>
    </xf>
    <xf numFmtId="2" fontId="0" fillId="0" borderId="46" xfId="75" applyNumberFormat="1" applyFont="1" applyFill="1" applyBorder="1" applyAlignment="1">
      <alignment horizontal="center" vertical="center" wrapText="1"/>
      <protection/>
    </xf>
    <xf numFmtId="180" fontId="0" fillId="0" borderId="46" xfId="75" applyNumberFormat="1" applyFont="1" applyFill="1" applyBorder="1" applyAlignment="1">
      <alignment horizontal="center" vertical="center" wrapText="1"/>
      <protection/>
    </xf>
    <xf numFmtId="0" fontId="0" fillId="0" borderId="47" xfId="75" applyFont="1" applyFill="1" applyBorder="1" applyAlignment="1">
      <alignment horizontal="center" vertical="center" wrapText="1"/>
      <protection/>
    </xf>
    <xf numFmtId="1" fontId="0" fillId="0" borderId="47" xfId="75" applyNumberFormat="1" applyFont="1" applyFill="1" applyBorder="1" applyAlignment="1">
      <alignment horizontal="center" vertical="center" wrapText="1"/>
      <protection/>
    </xf>
    <xf numFmtId="2" fontId="0" fillId="0" borderId="47" xfId="75" applyNumberFormat="1" applyFont="1" applyFill="1" applyBorder="1" applyAlignment="1">
      <alignment horizontal="center" vertical="center" wrapText="1"/>
      <protection/>
    </xf>
    <xf numFmtId="180" fontId="0" fillId="0" borderId="47" xfId="75" applyNumberFormat="1" applyFont="1" applyFill="1" applyBorder="1" applyAlignment="1">
      <alignment horizontal="center" vertical="center" wrapText="1"/>
      <protection/>
    </xf>
    <xf numFmtId="0" fontId="0" fillId="0" borderId="48" xfId="75" applyFont="1" applyFill="1" applyBorder="1" applyAlignment="1">
      <alignment horizontal="center" vertical="center" wrapText="1"/>
      <protection/>
    </xf>
    <xf numFmtId="0" fontId="0" fillId="0" borderId="49" xfId="75" applyFont="1" applyFill="1" applyBorder="1" applyAlignment="1">
      <alignment horizontal="center" vertical="center" wrapText="1"/>
      <protection/>
    </xf>
    <xf numFmtId="1" fontId="0" fillId="0" borderId="49" xfId="75" applyNumberFormat="1" applyFont="1" applyFill="1" applyBorder="1" applyAlignment="1">
      <alignment horizontal="center" vertical="center" wrapText="1"/>
      <protection/>
    </xf>
    <xf numFmtId="2" fontId="0" fillId="0" borderId="48" xfId="75" applyNumberFormat="1" applyFont="1" applyFill="1" applyBorder="1" applyAlignment="1">
      <alignment horizontal="center" vertical="center" wrapText="1"/>
      <protection/>
    </xf>
    <xf numFmtId="180" fontId="0" fillId="0" borderId="49" xfId="75" applyNumberFormat="1" applyFont="1" applyFill="1" applyBorder="1" applyAlignment="1">
      <alignment horizontal="center" vertical="center" wrapText="1"/>
      <protection/>
    </xf>
    <xf numFmtId="0" fontId="0" fillId="0" borderId="50" xfId="75" applyFont="1" applyFill="1" applyBorder="1" applyAlignment="1">
      <alignment horizontal="center" vertical="center" wrapText="1"/>
      <protection/>
    </xf>
    <xf numFmtId="1" fontId="0" fillId="0" borderId="50" xfId="75" applyNumberFormat="1" applyFont="1" applyFill="1" applyBorder="1" applyAlignment="1">
      <alignment horizontal="center" vertical="center" wrapText="1"/>
      <protection/>
    </xf>
    <xf numFmtId="180" fontId="0" fillId="0" borderId="50" xfId="75" applyNumberFormat="1" applyFont="1" applyFill="1" applyBorder="1" applyAlignment="1">
      <alignment horizontal="center" vertical="center" wrapText="1"/>
      <protection/>
    </xf>
    <xf numFmtId="0" fontId="0" fillId="0" borderId="51" xfId="75" applyFont="1" applyFill="1" applyBorder="1" applyAlignment="1">
      <alignment horizontal="center" vertical="center" wrapText="1"/>
      <protection/>
    </xf>
    <xf numFmtId="0" fontId="0" fillId="0" borderId="52" xfId="75" applyFont="1" applyFill="1" applyBorder="1" applyAlignment="1">
      <alignment horizontal="center" vertical="center" wrapText="1"/>
      <protection/>
    </xf>
    <xf numFmtId="1" fontId="0" fillId="0" borderId="52" xfId="75" applyNumberFormat="1" applyFont="1" applyFill="1" applyBorder="1" applyAlignment="1">
      <alignment horizontal="center" vertical="center" wrapText="1"/>
      <protection/>
    </xf>
    <xf numFmtId="2" fontId="0" fillId="0" borderId="51" xfId="75" applyNumberFormat="1" applyFont="1" applyFill="1" applyBorder="1" applyAlignment="1">
      <alignment horizontal="center" vertical="center" wrapText="1"/>
      <protection/>
    </xf>
    <xf numFmtId="180" fontId="0" fillId="0" borderId="52" xfId="75" applyNumberFormat="1" applyFont="1" applyFill="1" applyBorder="1" applyAlignment="1">
      <alignment horizontal="center" vertical="center" wrapText="1"/>
      <protection/>
    </xf>
    <xf numFmtId="1" fontId="0" fillId="0" borderId="48" xfId="75" applyNumberFormat="1" applyFont="1" applyFill="1" applyBorder="1" applyAlignment="1">
      <alignment horizontal="center" vertical="center" wrapText="1"/>
      <protection/>
    </xf>
    <xf numFmtId="180" fontId="0" fillId="0" borderId="48" xfId="75" applyNumberFormat="1" applyFont="1" applyFill="1" applyBorder="1" applyAlignment="1">
      <alignment horizontal="center" vertical="center" wrapText="1"/>
      <protection/>
    </xf>
    <xf numFmtId="0" fontId="0" fillId="0" borderId="53" xfId="75" applyFont="1" applyFill="1" applyBorder="1" applyAlignment="1">
      <alignment horizontal="center" vertical="center" wrapText="1"/>
      <protection/>
    </xf>
    <xf numFmtId="1" fontId="0" fillId="0" borderId="53" xfId="75" applyNumberFormat="1" applyFont="1" applyFill="1" applyBorder="1" applyAlignment="1">
      <alignment horizontal="center" vertical="center" wrapText="1"/>
      <protection/>
    </xf>
    <xf numFmtId="2" fontId="0" fillId="0" borderId="53" xfId="75" applyNumberFormat="1" applyFont="1" applyFill="1" applyBorder="1" applyAlignment="1">
      <alignment horizontal="center" vertical="center" wrapText="1"/>
      <protection/>
    </xf>
    <xf numFmtId="180" fontId="0" fillId="0" borderId="53" xfId="75" applyNumberFormat="1" applyFont="1" applyFill="1" applyBorder="1" applyAlignment="1">
      <alignment horizontal="center" vertical="center" wrapText="1"/>
      <protection/>
    </xf>
    <xf numFmtId="1" fontId="0" fillId="0" borderId="51" xfId="75" applyNumberFormat="1" applyFont="1" applyFill="1" applyBorder="1" applyAlignment="1">
      <alignment horizontal="center" vertical="center" wrapText="1"/>
      <protection/>
    </xf>
    <xf numFmtId="180" fontId="0" fillId="0" borderId="51" xfId="75" applyNumberFormat="1" applyFont="1" applyFill="1" applyBorder="1" applyAlignment="1">
      <alignment horizontal="center" vertical="center" wrapText="1"/>
      <protection/>
    </xf>
    <xf numFmtId="9" fontId="0" fillId="0" borderId="0" xfId="89" applyFont="1" applyAlignment="1">
      <alignment/>
    </xf>
    <xf numFmtId="0" fontId="0" fillId="0" borderId="0" xfId="75" applyFont="1" applyAlignment="1">
      <alignment horizontal="left" indent="4"/>
      <protection/>
    </xf>
    <xf numFmtId="1" fontId="92" fillId="0" borderId="0" xfId="75" applyNumberFormat="1" applyFont="1">
      <alignment/>
      <protection/>
    </xf>
    <xf numFmtId="180" fontId="92" fillId="0" borderId="0" xfId="75" applyNumberFormat="1" applyFont="1">
      <alignment/>
      <protection/>
    </xf>
    <xf numFmtId="0" fontId="92" fillId="0" borderId="0" xfId="75" applyFont="1">
      <alignment/>
      <protection/>
    </xf>
    <xf numFmtId="0" fontId="10" fillId="0" borderId="0" xfId="75" applyFont="1">
      <alignment/>
      <protection/>
    </xf>
    <xf numFmtId="180" fontId="0" fillId="0" borderId="0" xfId="75" applyNumberFormat="1" applyFont="1" applyAlignment="1">
      <alignment/>
      <protection/>
    </xf>
    <xf numFmtId="0" fontId="15" fillId="0" borderId="23" xfId="78" applyFont="1" applyFill="1" applyBorder="1" applyAlignment="1">
      <alignment vertical="center"/>
      <protection/>
    </xf>
    <xf numFmtId="0" fontId="26" fillId="0" borderId="23" xfId="78" applyBorder="1" applyAlignment="1">
      <alignment vertical="center"/>
      <protection/>
    </xf>
    <xf numFmtId="2" fontId="43" fillId="0" borderId="23" xfId="78" applyNumberFormat="1" applyFont="1" applyFill="1" applyBorder="1" applyAlignment="1">
      <alignment vertical="center"/>
      <protection/>
    </xf>
    <xf numFmtId="0" fontId="15" fillId="0" borderId="0" xfId="78" applyFont="1" applyFill="1" applyBorder="1" applyAlignment="1">
      <alignment vertical="center"/>
      <protection/>
    </xf>
    <xf numFmtId="0" fontId="26" fillId="0" borderId="0" xfId="78" applyBorder="1" applyAlignment="1">
      <alignment vertical="center"/>
      <protection/>
    </xf>
    <xf numFmtId="2" fontId="43" fillId="0" borderId="0" xfId="78" applyNumberFormat="1" applyFont="1" applyFill="1" applyBorder="1" applyAlignment="1">
      <alignment vertical="center"/>
      <protection/>
    </xf>
    <xf numFmtId="0" fontId="69" fillId="24" borderId="0" xfId="50" applyFont="1" applyFill="1" applyBorder="1" applyAlignment="1">
      <alignment/>
    </xf>
    <xf numFmtId="2" fontId="43" fillId="0" borderId="0" xfId="78" applyNumberFormat="1" applyFont="1" applyFill="1" applyBorder="1" applyAlignment="1">
      <alignment horizontal="center" vertical="center"/>
      <protection/>
    </xf>
    <xf numFmtId="0" fontId="21" fillId="0" borderId="0" xfId="75" applyFont="1" applyBorder="1" applyAlignment="1">
      <alignment vertical="top"/>
      <protection/>
    </xf>
    <xf numFmtId="0" fontId="44" fillId="0" borderId="0" xfId="75" applyFont="1" applyBorder="1" applyAlignment="1">
      <alignment vertical="top" wrapText="1"/>
      <protection/>
    </xf>
    <xf numFmtId="0" fontId="0" fillId="0" borderId="0" xfId="75" applyFont="1" applyBorder="1">
      <alignment/>
      <protection/>
    </xf>
    <xf numFmtId="0" fontId="0" fillId="0" borderId="0" xfId="75" applyFont="1" applyFill="1" applyBorder="1" applyAlignment="1">
      <alignment horizontal="center" vertical="center"/>
      <protection/>
    </xf>
    <xf numFmtId="9" fontId="0" fillId="0" borderId="0" xfId="75" applyNumberFormat="1" applyFont="1" applyFill="1" applyBorder="1" applyAlignment="1">
      <alignment horizontal="center" vertical="center"/>
      <protection/>
    </xf>
    <xf numFmtId="0" fontId="10" fillId="0" borderId="0" xfId="75" applyFont="1" applyBorder="1" applyAlignment="1">
      <alignment horizontal="left" vertical="top" wrapText="1"/>
      <protection/>
    </xf>
    <xf numFmtId="0" fontId="0" fillId="0" borderId="0" xfId="75" applyFont="1" applyFill="1" applyBorder="1" applyAlignment="1">
      <alignment horizontal="center" vertical="center" wrapText="1"/>
      <protection/>
    </xf>
    <xf numFmtId="2" fontId="0" fillId="0" borderId="0" xfId="75" applyNumberFormat="1" applyFont="1" applyFill="1" applyBorder="1" applyAlignment="1">
      <alignment horizontal="center" vertical="center" wrapText="1"/>
      <protection/>
    </xf>
    <xf numFmtId="180" fontId="0" fillId="0" borderId="0" xfId="75" applyNumberFormat="1" applyFont="1" applyFill="1" applyBorder="1" applyAlignment="1">
      <alignment horizontal="center" vertical="center" wrapText="1"/>
      <protection/>
    </xf>
    <xf numFmtId="212" fontId="87" fillId="0" borderId="0" xfId="75" applyNumberFormat="1" applyFont="1" applyFill="1" applyBorder="1" applyAlignment="1">
      <alignment horizontal="center" vertical="center" wrapText="1"/>
      <protection/>
    </xf>
    <xf numFmtId="0" fontId="87" fillId="28" borderId="14" xfId="75" applyFont="1" applyFill="1" applyBorder="1" applyAlignment="1">
      <alignment horizontal="center" vertical="center" wrapText="1"/>
      <protection/>
    </xf>
    <xf numFmtId="1" fontId="93" fillId="28" borderId="14" xfId="75" applyNumberFormat="1" applyFont="1" applyFill="1" applyBorder="1" applyAlignment="1">
      <alignment horizontal="center" vertical="center" wrapText="1"/>
      <protection/>
    </xf>
    <xf numFmtId="180" fontId="87" fillId="28" borderId="14" xfId="75" applyNumberFormat="1" applyFont="1" applyFill="1" applyBorder="1" applyAlignment="1">
      <alignment horizontal="center" vertical="center" wrapText="1"/>
      <protection/>
    </xf>
    <xf numFmtId="2" fontId="47" fillId="0" borderId="10" xfId="84" applyNumberFormat="1" applyFont="1" applyFill="1" applyBorder="1" applyAlignment="1">
      <alignment horizontal="center" vertical="center" wrapText="1"/>
      <protection/>
    </xf>
    <xf numFmtId="0" fontId="2" fillId="0" borderId="0" xfId="80" applyFill="1">
      <alignment/>
      <protection/>
    </xf>
    <xf numFmtId="0" fontId="53" fillId="0" borderId="0" xfId="0" applyNumberFormat="1" applyFont="1" applyFill="1" applyAlignment="1">
      <alignment/>
    </xf>
    <xf numFmtId="0" fontId="54" fillId="0" borderId="0" xfId="0" applyNumberFormat="1" applyFont="1" applyFill="1" applyAlignment="1">
      <alignment/>
    </xf>
    <xf numFmtId="0" fontId="54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/>
    </xf>
    <xf numFmtId="0" fontId="2" fillId="0" borderId="13" xfId="80" applyFill="1" applyBorder="1">
      <alignment/>
      <protection/>
    </xf>
    <xf numFmtId="14" fontId="10" fillId="0" borderId="43" xfId="0" applyNumberFormat="1" applyFont="1" applyFill="1" applyBorder="1" applyAlignment="1">
      <alignment horizontal="center" vertical="center" wrapText="1"/>
    </xf>
    <xf numFmtId="0" fontId="47" fillId="0" borderId="12" xfId="81" applyFont="1" applyFill="1" applyBorder="1" applyAlignment="1">
      <alignment horizontal="center" vertical="center"/>
      <protection/>
    </xf>
    <xf numFmtId="2" fontId="47" fillId="0" borderId="21" xfId="84" applyNumberFormat="1" applyFont="1" applyFill="1" applyBorder="1" applyAlignment="1">
      <alignment horizontal="center" vertical="center" wrapText="1"/>
      <protection/>
    </xf>
    <xf numFmtId="2" fontId="8" fillId="0" borderId="21" xfId="81" applyNumberFormat="1" applyFont="1" applyFill="1" applyBorder="1" applyAlignment="1">
      <alignment horizontal="center" vertical="center" wrapText="1"/>
      <protection/>
    </xf>
    <xf numFmtId="2" fontId="47" fillId="0" borderId="12" xfId="84" applyNumberFormat="1" applyFont="1" applyFill="1" applyBorder="1" applyAlignment="1">
      <alignment horizontal="center" vertical="center"/>
      <protection/>
    </xf>
    <xf numFmtId="2" fontId="47" fillId="0" borderId="12" xfId="84" applyNumberFormat="1" applyFont="1" applyFill="1" applyBorder="1" applyAlignment="1">
      <alignment horizontal="center" vertical="center" wrapText="1"/>
      <protection/>
    </xf>
    <xf numFmtId="2" fontId="8" fillId="0" borderId="45" xfId="81" applyNumberFormat="1" applyFont="1" applyFill="1" applyBorder="1" applyAlignment="1">
      <alignment horizontal="center" vertical="center" wrapText="1"/>
      <protection/>
    </xf>
    <xf numFmtId="2" fontId="47" fillId="0" borderId="35" xfId="84" applyNumberFormat="1" applyFont="1" applyFill="1" applyBorder="1" applyAlignment="1">
      <alignment horizontal="center" vertical="center"/>
      <protection/>
    </xf>
    <xf numFmtId="2" fontId="47" fillId="0" borderId="35" xfId="84" applyNumberFormat="1" applyFont="1" applyFill="1" applyBorder="1" applyAlignment="1">
      <alignment horizontal="center" vertical="center" wrapText="1"/>
      <protection/>
    </xf>
    <xf numFmtId="2" fontId="8" fillId="0" borderId="35" xfId="81" applyNumberFormat="1" applyFont="1" applyFill="1" applyBorder="1" applyAlignment="1">
      <alignment horizontal="center" vertical="center" wrapText="1"/>
      <protection/>
    </xf>
    <xf numFmtId="2" fontId="47" fillId="0" borderId="10" xfId="84" applyNumberFormat="1" applyFont="1" applyFill="1" applyBorder="1" applyAlignment="1">
      <alignment horizontal="center" vertical="center"/>
      <protection/>
    </xf>
    <xf numFmtId="2" fontId="8" fillId="0" borderId="10" xfId="81" applyNumberFormat="1" applyFont="1" applyFill="1" applyBorder="1" applyAlignment="1">
      <alignment horizontal="center" vertical="center" wrapText="1"/>
      <protection/>
    </xf>
    <xf numFmtId="0" fontId="44" fillId="0" borderId="0" xfId="81" applyFont="1" applyFill="1" applyBorder="1" applyAlignment="1">
      <alignment horizontal="left" vertical="center" wrapText="1"/>
      <protection/>
    </xf>
    <xf numFmtId="2" fontId="8" fillId="0" borderId="0" xfId="81" applyNumberFormat="1" applyFont="1" applyFill="1" applyBorder="1" applyAlignment="1">
      <alignment horizontal="center" vertical="center" wrapText="1"/>
      <protection/>
    </xf>
    <xf numFmtId="0" fontId="45" fillId="0" borderId="0" xfId="81" applyFont="1" applyFill="1" applyBorder="1" applyAlignment="1">
      <alignment horizontal="center" vertical="center" wrapText="1"/>
      <protection/>
    </xf>
    <xf numFmtId="0" fontId="44" fillId="0" borderId="16" xfId="81" applyFont="1" applyBorder="1" applyAlignment="1">
      <alignment horizontal="left" vertical="center" wrapText="1"/>
      <protection/>
    </xf>
    <xf numFmtId="2" fontId="47" fillId="0" borderId="16" xfId="84" applyNumberFormat="1" applyFont="1" applyFill="1" applyBorder="1" applyAlignment="1">
      <alignment horizontal="center" vertical="center" wrapText="1"/>
      <protection/>
    </xf>
    <xf numFmtId="2" fontId="8" fillId="0" borderId="16" xfId="81" applyNumberFormat="1" applyFont="1" applyBorder="1" applyAlignment="1">
      <alignment horizontal="center" vertical="center" wrapText="1"/>
      <protection/>
    </xf>
    <xf numFmtId="0" fontId="45" fillId="0" borderId="16" xfId="81" applyFont="1" applyBorder="1" applyAlignment="1">
      <alignment horizontal="center" vertical="center" wrapText="1"/>
      <protection/>
    </xf>
    <xf numFmtId="0" fontId="2" fillId="0" borderId="0" xfId="82" applyFont="1" applyFill="1" applyBorder="1" applyAlignment="1">
      <alignment horizontal="left" vertical="center"/>
      <protection/>
    </xf>
    <xf numFmtId="0" fontId="2" fillId="0" borderId="0" xfId="82" applyFont="1">
      <alignment/>
      <protection/>
    </xf>
    <xf numFmtId="0" fontId="2" fillId="20" borderId="12" xfId="82" applyFont="1" applyFill="1" applyBorder="1" applyAlignment="1">
      <alignment horizontal="center" vertical="center" wrapText="1"/>
      <protection/>
    </xf>
    <xf numFmtId="16" fontId="2" fillId="20" borderId="12" xfId="82" applyNumberFormat="1" applyFont="1" applyFill="1" applyBorder="1" applyAlignment="1">
      <alignment horizontal="center" vertical="center" wrapText="1"/>
      <protection/>
    </xf>
    <xf numFmtId="2" fontId="47" fillId="0" borderId="35" xfId="82" applyNumberFormat="1" applyFont="1" applyFill="1" applyBorder="1" applyAlignment="1">
      <alignment horizontal="center" vertical="center" wrapText="1"/>
      <protection/>
    </xf>
    <xf numFmtId="2" fontId="47" fillId="0" borderId="12" xfId="82" applyNumberFormat="1" applyFont="1" applyFill="1" applyBorder="1" applyAlignment="1">
      <alignment horizontal="center" vertical="center" wrapText="1"/>
      <protection/>
    </xf>
    <xf numFmtId="0" fontId="13" fillId="0" borderId="44" xfId="0" applyFont="1" applyFill="1" applyBorder="1" applyAlignment="1">
      <alignment/>
    </xf>
    <xf numFmtId="0" fontId="0" fillId="0" borderId="0" xfId="0" applyFont="1" applyBorder="1" applyAlignment="1">
      <alignment/>
    </xf>
    <xf numFmtId="2" fontId="47" fillId="0" borderId="21" xfId="82" applyNumberFormat="1" applyFont="1" applyFill="1" applyBorder="1" applyAlignment="1">
      <alignment horizontal="center" vertical="center" wrapText="1"/>
      <protection/>
    </xf>
    <xf numFmtId="0" fontId="2" fillId="0" borderId="0" xfId="82" applyFont="1" applyBorder="1">
      <alignment/>
      <protection/>
    </xf>
    <xf numFmtId="2" fontId="47" fillId="0" borderId="17" xfId="82" applyNumberFormat="1" applyFont="1" applyFill="1" applyBorder="1" applyAlignment="1">
      <alignment horizontal="center" vertical="center" wrapText="1"/>
      <protection/>
    </xf>
    <xf numFmtId="0" fontId="2" fillId="0" borderId="0" xfId="80" applyFill="1" applyBorder="1">
      <alignment/>
      <protection/>
    </xf>
    <xf numFmtId="2" fontId="62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62" fillId="0" borderId="44" xfId="0" applyFont="1" applyFill="1" applyBorder="1" applyAlignment="1">
      <alignment/>
    </xf>
    <xf numFmtId="0" fontId="97" fillId="0" borderId="0" xfId="75" applyFont="1" applyAlignment="1">
      <alignment wrapText="1"/>
      <protection/>
    </xf>
    <xf numFmtId="0" fontId="97" fillId="0" borderId="0" xfId="75" applyFont="1">
      <alignment/>
      <protection/>
    </xf>
    <xf numFmtId="0" fontId="98" fillId="0" borderId="0" xfId="76" applyFont="1">
      <alignment/>
      <protection/>
    </xf>
    <xf numFmtId="10" fontId="98" fillId="0" borderId="0" xfId="76" applyNumberFormat="1" applyFont="1">
      <alignment/>
      <protection/>
    </xf>
    <xf numFmtId="0" fontId="2" fillId="0" borderId="0" xfId="76">
      <alignment/>
      <protection/>
    </xf>
    <xf numFmtId="0" fontId="99" fillId="0" borderId="0" xfId="75" applyFont="1" applyAlignment="1">
      <alignment horizontal="left"/>
      <protection/>
    </xf>
    <xf numFmtId="0" fontId="100" fillId="0" borderId="0" xfId="75" applyFont="1">
      <alignment/>
      <protection/>
    </xf>
    <xf numFmtId="10" fontId="97" fillId="0" borderId="0" xfId="75" applyNumberFormat="1" applyFont="1">
      <alignment/>
      <protection/>
    </xf>
    <xf numFmtId="1" fontId="100" fillId="0" borderId="0" xfId="75" applyNumberFormat="1" applyFont="1">
      <alignment/>
      <protection/>
    </xf>
    <xf numFmtId="0" fontId="97" fillId="0" borderId="0" xfId="75" applyFont="1" applyBorder="1" applyAlignment="1">
      <alignment/>
      <protection/>
    </xf>
    <xf numFmtId="0" fontId="97" fillId="0" borderId="0" xfId="75" applyFont="1" applyBorder="1" applyAlignment="1">
      <alignment wrapText="1"/>
      <protection/>
    </xf>
    <xf numFmtId="0" fontId="87" fillId="20" borderId="53" xfId="75" applyFont="1" applyFill="1" applyBorder="1" applyAlignment="1">
      <alignment horizontal="center" vertical="center" wrapText="1"/>
      <protection/>
    </xf>
    <xf numFmtId="0" fontId="87" fillId="20" borderId="20" xfId="75" applyFont="1" applyFill="1" applyBorder="1" applyAlignment="1">
      <alignment horizontal="center" vertical="center" wrapText="1"/>
      <protection/>
    </xf>
    <xf numFmtId="0" fontId="97" fillId="0" borderId="0" xfId="75" applyFont="1" applyFill="1" applyBorder="1">
      <alignment/>
      <protection/>
    </xf>
    <xf numFmtId="0" fontId="87" fillId="20" borderId="45" xfId="75" applyFont="1" applyFill="1" applyBorder="1" applyAlignment="1">
      <alignment horizontal="center" vertical="center" wrapText="1"/>
      <protection/>
    </xf>
    <xf numFmtId="1" fontId="87" fillId="20" borderId="54" xfId="75" applyNumberFormat="1" applyFont="1" applyFill="1" applyBorder="1" applyAlignment="1">
      <alignment horizontal="center" vertical="center" wrapText="1"/>
      <protection/>
    </xf>
    <xf numFmtId="180" fontId="87" fillId="20" borderId="55" xfId="75" applyNumberFormat="1" applyFont="1" applyFill="1" applyBorder="1" applyAlignment="1">
      <alignment horizontal="center" vertical="center" wrapText="1"/>
      <protection/>
    </xf>
    <xf numFmtId="10" fontId="97" fillId="0" borderId="0" xfId="75" applyNumberFormat="1" applyFont="1" applyFill="1" applyBorder="1">
      <alignment/>
      <protection/>
    </xf>
    <xf numFmtId="0" fontId="2" fillId="0" borderId="0" xfId="76" applyFill="1" applyBorder="1">
      <alignment/>
      <protection/>
    </xf>
    <xf numFmtId="0" fontId="97" fillId="0" borderId="0" xfId="75" applyFont="1" applyFill="1" applyBorder="1" applyAlignment="1">
      <alignment horizontal="center" vertical="center" wrapText="1"/>
      <protection/>
    </xf>
    <xf numFmtId="10" fontId="97" fillId="0" borderId="0" xfId="75" applyNumberFormat="1" applyFont="1" applyFill="1" applyBorder="1" applyAlignment="1">
      <alignment horizontal="center" vertical="center" wrapText="1"/>
      <protection/>
    </xf>
    <xf numFmtId="0" fontId="2" fillId="0" borderId="0" xfId="76" applyFont="1" applyFill="1" applyBorder="1" applyAlignment="1">
      <alignment horizontal="center" vertical="center" wrapText="1"/>
      <protection/>
    </xf>
    <xf numFmtId="0" fontId="97" fillId="0" borderId="37" xfId="75" applyFont="1" applyBorder="1" applyAlignment="1">
      <alignment horizontal="center" vertical="top" wrapText="1"/>
      <protection/>
    </xf>
    <xf numFmtId="0" fontId="97" fillId="0" borderId="35" xfId="75" applyFont="1" applyBorder="1" applyAlignment="1">
      <alignment horizontal="center" vertical="top" wrapText="1"/>
      <protection/>
    </xf>
    <xf numFmtId="0" fontId="97" fillId="0" borderId="42" xfId="75" applyFont="1" applyBorder="1" applyAlignment="1">
      <alignment horizontal="center" vertical="top" wrapText="1"/>
      <protection/>
    </xf>
    <xf numFmtId="1" fontId="97" fillId="0" borderId="37" xfId="75" applyNumberFormat="1" applyFont="1" applyBorder="1" applyAlignment="1">
      <alignment horizontal="center" vertical="top" wrapText="1"/>
      <protection/>
    </xf>
    <xf numFmtId="2" fontId="97" fillId="0" borderId="35" xfId="75" applyNumberFormat="1" applyFont="1" applyBorder="1" applyAlignment="1">
      <alignment horizontal="center" vertical="top" wrapText="1"/>
      <protection/>
    </xf>
    <xf numFmtId="180" fontId="97" fillId="0" borderId="42" xfId="75" applyNumberFormat="1" applyFont="1" applyBorder="1" applyAlignment="1">
      <alignment horizontal="center" vertical="top" wrapText="1"/>
      <protection/>
    </xf>
    <xf numFmtId="2" fontId="87" fillId="0" borderId="0" xfId="75" applyNumberFormat="1" applyFont="1" applyFill="1" applyBorder="1" applyAlignment="1">
      <alignment horizontal="center" vertical="center" wrapText="1"/>
      <protection/>
    </xf>
    <xf numFmtId="1" fontId="97" fillId="0" borderId="0" xfId="75" applyNumberFormat="1" applyFont="1" applyFill="1" applyBorder="1" applyAlignment="1">
      <alignment horizontal="center" vertical="center" wrapText="1"/>
      <protection/>
    </xf>
    <xf numFmtId="0" fontId="97" fillId="0" borderId="11" xfId="75" applyFont="1" applyBorder="1" applyAlignment="1">
      <alignment horizontal="center" vertical="top" wrapText="1"/>
      <protection/>
    </xf>
    <xf numFmtId="0" fontId="97" fillId="0" borderId="10" xfId="75" applyFont="1" applyBorder="1" applyAlignment="1">
      <alignment horizontal="center" vertical="top" wrapText="1"/>
      <protection/>
    </xf>
    <xf numFmtId="0" fontId="97" fillId="0" borderId="27" xfId="75" applyFont="1" applyBorder="1" applyAlignment="1">
      <alignment horizontal="center" vertical="top" wrapText="1"/>
      <protection/>
    </xf>
    <xf numFmtId="1" fontId="97" fillId="0" borderId="11" xfId="75" applyNumberFormat="1" applyFont="1" applyBorder="1" applyAlignment="1">
      <alignment horizontal="center" vertical="top" wrapText="1"/>
      <protection/>
    </xf>
    <xf numFmtId="2" fontId="97" fillId="0" borderId="10" xfId="75" applyNumberFormat="1" applyFont="1" applyBorder="1" applyAlignment="1">
      <alignment horizontal="center" vertical="top" wrapText="1"/>
      <protection/>
    </xf>
    <xf numFmtId="180" fontId="97" fillId="0" borderId="27" xfId="75" applyNumberFormat="1" applyFont="1" applyBorder="1" applyAlignment="1">
      <alignment horizontal="center" vertical="top" wrapText="1"/>
      <protection/>
    </xf>
    <xf numFmtId="0" fontId="97" fillId="0" borderId="22" xfId="75" applyFont="1" applyBorder="1" applyAlignment="1">
      <alignment horizontal="center" vertical="top" wrapText="1"/>
      <protection/>
    </xf>
    <xf numFmtId="0" fontId="97" fillId="0" borderId="12" xfId="75" applyFont="1" applyBorder="1" applyAlignment="1">
      <alignment horizontal="center" vertical="top" wrapText="1"/>
      <protection/>
    </xf>
    <xf numFmtId="0" fontId="97" fillId="0" borderId="25" xfId="75" applyFont="1" applyBorder="1" applyAlignment="1">
      <alignment horizontal="center" vertical="top" wrapText="1"/>
      <protection/>
    </xf>
    <xf numFmtId="1" fontId="97" fillId="0" borderId="22" xfId="75" applyNumberFormat="1" applyFont="1" applyBorder="1" applyAlignment="1">
      <alignment horizontal="center" vertical="top" wrapText="1"/>
      <protection/>
    </xf>
    <xf numFmtId="2" fontId="97" fillId="0" borderId="12" xfId="75" applyNumberFormat="1" applyFont="1" applyBorder="1" applyAlignment="1">
      <alignment horizontal="center" vertical="top" wrapText="1"/>
      <protection/>
    </xf>
    <xf numFmtId="180" fontId="97" fillId="0" borderId="25" xfId="75" applyNumberFormat="1" applyFont="1" applyBorder="1" applyAlignment="1">
      <alignment horizontal="center" vertical="top" wrapText="1"/>
      <protection/>
    </xf>
    <xf numFmtId="0" fontId="97" fillId="0" borderId="20" xfId="75" applyFont="1" applyBorder="1" applyAlignment="1">
      <alignment horizontal="center" vertical="top" wrapText="1"/>
      <protection/>
    </xf>
    <xf numFmtId="0" fontId="97" fillId="0" borderId="21" xfId="75" applyFont="1" applyBorder="1" applyAlignment="1">
      <alignment horizontal="center" vertical="top" wrapText="1"/>
      <protection/>
    </xf>
    <xf numFmtId="0" fontId="97" fillId="0" borderId="26" xfId="75" applyFont="1" applyBorder="1" applyAlignment="1">
      <alignment horizontal="center" vertical="top" wrapText="1"/>
      <protection/>
    </xf>
    <xf numFmtId="1" fontId="97" fillId="0" borderId="20" xfId="75" applyNumberFormat="1" applyFont="1" applyBorder="1" applyAlignment="1">
      <alignment horizontal="center" vertical="top" wrapText="1"/>
      <protection/>
    </xf>
    <xf numFmtId="2" fontId="97" fillId="0" borderId="21" xfId="75" applyNumberFormat="1" applyFont="1" applyBorder="1" applyAlignment="1">
      <alignment horizontal="center" vertical="top" wrapText="1"/>
      <protection/>
    </xf>
    <xf numFmtId="180" fontId="97" fillId="0" borderId="26" xfId="75" applyNumberFormat="1" applyFont="1" applyBorder="1" applyAlignment="1">
      <alignment horizontal="center" vertical="top" wrapText="1"/>
      <protection/>
    </xf>
    <xf numFmtId="3" fontId="98" fillId="0" borderId="0" xfId="76" applyNumberFormat="1" applyFont="1" applyFill="1" applyBorder="1" applyAlignment="1">
      <alignment horizontal="center" vertical="center" wrapText="1"/>
      <protection/>
    </xf>
    <xf numFmtId="0" fontId="97" fillId="0" borderId="23" xfId="75" applyFont="1" applyBorder="1" applyAlignment="1">
      <alignment horizontal="left"/>
      <protection/>
    </xf>
    <xf numFmtId="0" fontId="97" fillId="0" borderId="23" xfId="75" applyFont="1" applyBorder="1">
      <alignment/>
      <protection/>
    </xf>
    <xf numFmtId="1" fontId="97" fillId="0" borderId="23" xfId="75" applyNumberFormat="1" applyFont="1" applyBorder="1">
      <alignment/>
      <protection/>
    </xf>
    <xf numFmtId="180" fontId="97" fillId="0" borderId="23" xfId="75" applyNumberFormat="1" applyFont="1" applyBorder="1">
      <alignment/>
      <protection/>
    </xf>
    <xf numFmtId="0" fontId="98" fillId="0" borderId="0" xfId="76" applyFont="1" applyFill="1" applyBorder="1">
      <alignment/>
      <protection/>
    </xf>
    <xf numFmtId="10" fontId="98" fillId="0" borderId="0" xfId="76" applyNumberFormat="1" applyFont="1" applyFill="1" applyBorder="1">
      <alignment/>
      <protection/>
    </xf>
    <xf numFmtId="0" fontId="97" fillId="0" borderId="0" xfId="75" applyFont="1" applyBorder="1" applyAlignment="1">
      <alignment horizontal="left" indent="2"/>
      <protection/>
    </xf>
    <xf numFmtId="0" fontId="97" fillId="0" borderId="0" xfId="75" applyFont="1" applyBorder="1">
      <alignment/>
      <protection/>
    </xf>
    <xf numFmtId="1" fontId="97" fillId="0" borderId="0" xfId="75" applyNumberFormat="1" applyFont="1" applyBorder="1">
      <alignment/>
      <protection/>
    </xf>
    <xf numFmtId="180" fontId="97" fillId="0" borderId="0" xfId="75" applyNumberFormat="1" applyFont="1" applyBorder="1">
      <alignment/>
      <protection/>
    </xf>
    <xf numFmtId="0" fontId="87" fillId="0" borderId="0" xfId="75" applyFont="1" applyBorder="1" applyAlignment="1">
      <alignment horizontal="right" vertical="top" wrapText="1"/>
      <protection/>
    </xf>
    <xf numFmtId="0" fontId="103" fillId="0" borderId="0" xfId="75" applyFont="1" applyBorder="1">
      <alignment/>
      <protection/>
    </xf>
    <xf numFmtId="1" fontId="103" fillId="0" borderId="0" xfId="75" applyNumberFormat="1" applyFont="1" applyBorder="1">
      <alignment/>
      <protection/>
    </xf>
    <xf numFmtId="180" fontId="103" fillId="0" borderId="0" xfId="75" applyNumberFormat="1" applyFont="1" applyBorder="1">
      <alignment/>
      <protection/>
    </xf>
    <xf numFmtId="0" fontId="97" fillId="0" borderId="0" xfId="75" applyFont="1" applyBorder="1" applyAlignment="1">
      <alignment horizontal="right" vertical="top" wrapText="1"/>
      <protection/>
    </xf>
    <xf numFmtId="0" fontId="103" fillId="0" borderId="0" xfId="75" applyFont="1" applyFill="1" applyBorder="1">
      <alignment/>
      <protection/>
    </xf>
    <xf numFmtId="10" fontId="103" fillId="0" borderId="0" xfId="75" applyNumberFormat="1" applyFont="1" applyFill="1" applyBorder="1">
      <alignment/>
      <protection/>
    </xf>
    <xf numFmtId="0" fontId="103" fillId="0" borderId="0" xfId="75" applyFont="1">
      <alignment/>
      <protection/>
    </xf>
    <xf numFmtId="0" fontId="97" fillId="0" borderId="16" xfId="75" applyFont="1" applyBorder="1" applyAlignment="1">
      <alignment horizontal="left"/>
      <protection/>
    </xf>
    <xf numFmtId="0" fontId="97" fillId="0" borderId="16" xfId="75" applyFont="1" applyBorder="1">
      <alignment/>
      <protection/>
    </xf>
    <xf numFmtId="1" fontId="97" fillId="0" borderId="16" xfId="75" applyNumberFormat="1" applyFont="1" applyBorder="1">
      <alignment/>
      <protection/>
    </xf>
    <xf numFmtId="180" fontId="97" fillId="0" borderId="16" xfId="75" applyNumberFormat="1" applyFont="1" applyBorder="1">
      <alignment/>
      <protection/>
    </xf>
    <xf numFmtId="2" fontId="97" fillId="0" borderId="0" xfId="75" applyNumberFormat="1" applyFont="1" applyFill="1" applyBorder="1" applyAlignment="1">
      <alignment horizontal="center" vertical="center" wrapText="1"/>
      <protection/>
    </xf>
    <xf numFmtId="180" fontId="97" fillId="0" borderId="30" xfId="75" applyNumberFormat="1" applyFont="1" applyBorder="1" applyAlignment="1">
      <alignment horizontal="center" vertical="top" wrapText="1"/>
      <protection/>
    </xf>
    <xf numFmtId="180" fontId="97" fillId="0" borderId="31" xfId="75" applyNumberFormat="1" applyFont="1" applyBorder="1" applyAlignment="1">
      <alignment horizontal="center" vertical="top" wrapText="1"/>
      <protection/>
    </xf>
    <xf numFmtId="0" fontId="97" fillId="0" borderId="0" xfId="75" applyFont="1" applyAlignment="1">
      <alignment horizontal="left"/>
      <protection/>
    </xf>
    <xf numFmtId="1" fontId="97" fillId="0" borderId="0" xfId="75" applyNumberFormat="1" applyFont="1">
      <alignment/>
      <protection/>
    </xf>
    <xf numFmtId="180" fontId="97" fillId="0" borderId="0" xfId="75" applyNumberFormat="1" applyFont="1">
      <alignment/>
      <protection/>
    </xf>
    <xf numFmtId="0" fontId="95" fillId="0" borderId="0" xfId="48" applyBorder="1" applyAlignment="1" applyProtection="1">
      <alignment horizontal="right" vertical="top" wrapText="1"/>
      <protection/>
    </xf>
    <xf numFmtId="0" fontId="95" fillId="0" borderId="0" xfId="48" applyFill="1" applyBorder="1" applyAlignment="1" applyProtection="1">
      <alignment vertical="top" wrapText="1"/>
      <protection/>
    </xf>
    <xf numFmtId="0" fontId="104" fillId="0" borderId="0" xfId="48" applyFont="1" applyFill="1" applyBorder="1" applyAlignment="1" applyProtection="1">
      <alignment vertical="top" wrapText="1"/>
      <protection/>
    </xf>
    <xf numFmtId="0" fontId="97" fillId="0" borderId="0" xfId="75" applyFont="1" applyFill="1" applyBorder="1" applyAlignment="1">
      <alignment horizontal="left"/>
      <protection/>
    </xf>
    <xf numFmtId="1" fontId="97" fillId="0" borderId="0" xfId="75" applyNumberFormat="1" applyFont="1" applyFill="1" applyBorder="1">
      <alignment/>
      <protection/>
    </xf>
    <xf numFmtId="180" fontId="97" fillId="0" borderId="0" xfId="75" applyNumberFormat="1" applyFont="1" applyFill="1" applyBorder="1">
      <alignment/>
      <protection/>
    </xf>
    <xf numFmtId="0" fontId="95" fillId="0" borderId="0" xfId="48" applyFill="1" applyBorder="1" applyAlignment="1" applyProtection="1">
      <alignment horizontal="right" vertical="top" wrapText="1"/>
      <protection/>
    </xf>
    <xf numFmtId="0" fontId="99" fillId="0" borderId="0" xfId="75" applyFont="1" applyFill="1" applyBorder="1" applyAlignment="1">
      <alignment horizontal="left"/>
      <protection/>
    </xf>
    <xf numFmtId="0" fontId="105" fillId="24" borderId="23" xfId="79" applyFont="1" applyFill="1" applyBorder="1" applyAlignment="1">
      <alignment/>
      <protection/>
    </xf>
    <xf numFmtId="0" fontId="81" fillId="24" borderId="23" xfId="0" applyFont="1" applyFill="1" applyBorder="1" applyAlignment="1">
      <alignment/>
    </xf>
    <xf numFmtId="0" fontId="105" fillId="24" borderId="0" xfId="79" applyFont="1" applyFill="1" applyBorder="1" applyAlignment="1">
      <alignment/>
      <protection/>
    </xf>
    <xf numFmtId="0" fontId="81" fillId="0" borderId="0" xfId="0" applyFont="1" applyBorder="1" applyAlignment="1">
      <alignment/>
    </xf>
    <xf numFmtId="0" fontId="107" fillId="24" borderId="0" xfId="79" applyFont="1" applyFill="1" applyBorder="1">
      <alignment/>
      <protection/>
    </xf>
    <xf numFmtId="0" fontId="81" fillId="24" borderId="0" xfId="79" applyFont="1" applyFill="1" applyBorder="1">
      <alignment/>
      <protection/>
    </xf>
    <xf numFmtId="0" fontId="106" fillId="24" borderId="0" xfId="79" applyFont="1" applyFill="1" applyBorder="1" applyAlignment="1">
      <alignment horizontal="right"/>
      <protection/>
    </xf>
    <xf numFmtId="0" fontId="108" fillId="24" borderId="0" xfId="44" applyFont="1" applyFill="1" applyBorder="1" applyAlignment="1">
      <alignment/>
    </xf>
    <xf numFmtId="0" fontId="109" fillId="24" borderId="0" xfId="79" applyFont="1" applyFill="1" applyBorder="1" applyAlignment="1">
      <alignment horizontal="right"/>
      <protection/>
    </xf>
    <xf numFmtId="0" fontId="110" fillId="24" borderId="0" xfId="79" applyFont="1" applyFill="1" applyBorder="1" applyAlignment="1" applyProtection="1" quotePrefix="1">
      <alignment horizontal="left"/>
      <protection locked="0"/>
    </xf>
    <xf numFmtId="0" fontId="111" fillId="24" borderId="0" xfId="79" applyFont="1" applyFill="1" applyBorder="1" applyProtection="1">
      <alignment/>
      <protection locked="0"/>
    </xf>
    <xf numFmtId="0" fontId="81" fillId="24" borderId="0" xfId="79" applyFont="1" applyFill="1" applyBorder="1" applyProtection="1">
      <alignment/>
      <protection locked="0"/>
    </xf>
    <xf numFmtId="0" fontId="112" fillId="24" borderId="0" xfId="51" applyFont="1" applyFill="1" applyBorder="1" applyAlignment="1" applyProtection="1">
      <alignment horizontal="left"/>
      <protection locked="0"/>
    </xf>
    <xf numFmtId="4" fontId="97" fillId="0" borderId="0" xfId="74" applyNumberFormat="1" applyFont="1" applyFill="1" applyBorder="1" applyAlignment="1">
      <alignment horizontal="center" vertical="center"/>
      <protection/>
    </xf>
    <xf numFmtId="0" fontId="97" fillId="0" borderId="0" xfId="75" applyFont="1" applyFill="1" applyBorder="1" applyAlignment="1">
      <alignment vertical="top"/>
      <protection/>
    </xf>
    <xf numFmtId="0" fontId="97" fillId="0" borderId="0" xfId="75" applyFont="1" applyBorder="1" applyAlignment="1">
      <alignment vertical="top"/>
      <protection/>
    </xf>
    <xf numFmtId="0" fontId="114" fillId="24" borderId="0" xfId="75" applyFont="1" applyFill="1" applyAlignment="1">
      <alignment horizontal="left"/>
      <protection/>
    </xf>
    <xf numFmtId="0" fontId="2" fillId="24" borderId="0" xfId="76" applyFill="1" applyAlignment="1">
      <alignment/>
      <protection/>
    </xf>
    <xf numFmtId="0" fontId="2" fillId="24" borderId="0" xfId="76" applyFill="1">
      <alignment/>
      <protection/>
    </xf>
    <xf numFmtId="0" fontId="2" fillId="24" borderId="0" xfId="76" applyFill="1" applyBorder="1">
      <alignment/>
      <protection/>
    </xf>
    <xf numFmtId="0" fontId="34" fillId="24" borderId="0" xfId="76" applyFont="1" applyFill="1" applyBorder="1" applyAlignment="1">
      <alignment horizontal="center" vertical="center" wrapText="1"/>
      <protection/>
    </xf>
    <xf numFmtId="0" fontId="34" fillId="24" borderId="0" xfId="76" applyFont="1" applyFill="1" applyBorder="1" applyAlignment="1">
      <alignment horizontal="center" vertical="center"/>
      <protection/>
    </xf>
    <xf numFmtId="0" fontId="87" fillId="0" borderId="0" xfId="75" applyFont="1">
      <alignment/>
      <protection/>
    </xf>
    <xf numFmtId="0" fontId="99" fillId="0" borderId="0" xfId="75" applyFont="1">
      <alignment/>
      <protection/>
    </xf>
    <xf numFmtId="0" fontId="100" fillId="0" borderId="0" xfId="75" applyFont="1" applyFill="1" applyBorder="1">
      <alignment/>
      <protection/>
    </xf>
    <xf numFmtId="202" fontId="100" fillId="0" borderId="0" xfId="75" applyNumberFormat="1" applyFont="1">
      <alignment/>
      <protection/>
    </xf>
    <xf numFmtId="0" fontId="97" fillId="0" borderId="0" xfId="75" applyFont="1" applyAlignment="1">
      <alignment horizontal="right"/>
      <protection/>
    </xf>
    <xf numFmtId="0" fontId="87" fillId="0" borderId="0" xfId="75" applyFont="1" applyBorder="1" applyAlignment="1">
      <alignment/>
      <protection/>
    </xf>
    <xf numFmtId="1" fontId="97" fillId="0" borderId="0" xfId="75" applyNumberFormat="1" applyFont="1" applyBorder="1" applyAlignment="1">
      <alignment/>
      <protection/>
    </xf>
    <xf numFmtId="0" fontId="87" fillId="0" borderId="0" xfId="75" applyFont="1" applyFill="1" applyBorder="1" applyAlignment="1">
      <alignment horizontal="center" vertical="center" wrapText="1"/>
      <protection/>
    </xf>
    <xf numFmtId="0" fontId="10" fillId="20" borderId="22" xfId="75" applyFont="1" applyFill="1" applyBorder="1" applyAlignment="1">
      <alignment horizontal="center" vertical="center" wrapText="1"/>
      <protection/>
    </xf>
    <xf numFmtId="0" fontId="10" fillId="20" borderId="51" xfId="75" applyFont="1" applyFill="1" applyBorder="1" applyAlignment="1">
      <alignment horizontal="center" vertical="center" wrapText="1"/>
      <protection/>
    </xf>
    <xf numFmtId="0" fontId="10" fillId="0" borderId="0" xfId="75" applyFont="1" applyFill="1" applyBorder="1" applyAlignment="1">
      <alignment horizontal="center" vertical="center" wrapText="1"/>
      <protection/>
    </xf>
    <xf numFmtId="0" fontId="15" fillId="0" borderId="56" xfId="75" applyFont="1" applyFill="1" applyBorder="1" applyAlignment="1">
      <alignment horizontal="left" vertical="center"/>
      <protection/>
    </xf>
    <xf numFmtId="0" fontId="10" fillId="0" borderId="0" xfId="75" applyFont="1" applyFill="1" applyBorder="1" applyAlignment="1">
      <alignment horizontal="center" vertical="center" wrapText="1"/>
      <protection/>
    </xf>
    <xf numFmtId="0" fontId="10" fillId="0" borderId="57" xfId="75" applyFont="1" applyFill="1" applyBorder="1" applyAlignment="1">
      <alignment horizontal="center" vertical="center" wrapText="1"/>
      <protection/>
    </xf>
    <xf numFmtId="0" fontId="15" fillId="0" borderId="0" xfId="75" applyFont="1" applyFill="1" applyBorder="1" applyAlignment="1">
      <alignment horizontal="left" vertical="center"/>
      <protection/>
    </xf>
    <xf numFmtId="0" fontId="9" fillId="0" borderId="53" xfId="76" applyFont="1" applyFill="1" applyBorder="1" applyAlignment="1">
      <alignment horizontal="center"/>
      <protection/>
    </xf>
    <xf numFmtId="4" fontId="20" fillId="0" borderId="20" xfId="76" applyNumberFormat="1" applyFont="1" applyFill="1" applyBorder="1">
      <alignment/>
      <protection/>
    </xf>
    <xf numFmtId="4" fontId="20" fillId="0" borderId="21" xfId="76" applyNumberFormat="1" applyFont="1" applyFill="1" applyBorder="1">
      <alignment/>
      <protection/>
    </xf>
    <xf numFmtId="4" fontId="20" fillId="0" borderId="26" xfId="76" applyNumberFormat="1" applyFont="1" applyFill="1" applyBorder="1">
      <alignment/>
      <protection/>
    </xf>
    <xf numFmtId="3" fontId="98" fillId="0" borderId="0" xfId="76" applyNumberFormat="1" applyFont="1">
      <alignment/>
      <protection/>
    </xf>
    <xf numFmtId="0" fontId="9" fillId="0" borderId="0" xfId="76" applyFont="1" applyFill="1" applyBorder="1" applyAlignment="1">
      <alignment horizontal="center"/>
      <protection/>
    </xf>
    <xf numFmtId="4" fontId="20" fillId="0" borderId="0" xfId="76" applyNumberFormat="1" applyFont="1" applyFill="1" applyBorder="1">
      <alignment/>
      <protection/>
    </xf>
    <xf numFmtId="10" fontId="97" fillId="0" borderId="0" xfId="75" applyNumberFormat="1" applyFont="1" applyFill="1" applyBorder="1" applyAlignment="1">
      <alignment horizontal="center" vertical="center"/>
      <protection/>
    </xf>
    <xf numFmtId="0" fontId="9" fillId="0" borderId="47" xfId="76" applyFont="1" applyFill="1" applyBorder="1" applyAlignment="1">
      <alignment horizontal="center"/>
      <protection/>
    </xf>
    <xf numFmtId="4" fontId="20" fillId="0" borderId="11" xfId="76" applyNumberFormat="1" applyFont="1" applyFill="1" applyBorder="1">
      <alignment/>
      <protection/>
    </xf>
    <xf numFmtId="4" fontId="20" fillId="0" borderId="10" xfId="76" applyNumberFormat="1" applyFont="1" applyFill="1" applyBorder="1">
      <alignment/>
      <protection/>
    </xf>
    <xf numFmtId="4" fontId="20" fillId="0" borderId="27" xfId="76" applyNumberFormat="1" applyFont="1" applyFill="1" applyBorder="1">
      <alignment/>
      <protection/>
    </xf>
    <xf numFmtId="0" fontId="6" fillId="0" borderId="47" xfId="76" applyFont="1" applyFill="1" applyBorder="1" applyAlignment="1">
      <alignment horizontal="center" vertical="center"/>
      <protection/>
    </xf>
    <xf numFmtId="4" fontId="20" fillId="0" borderId="11" xfId="76" applyNumberFormat="1" applyFont="1" applyFill="1" applyBorder="1" applyAlignment="1">
      <alignment horizontal="center"/>
      <protection/>
    </xf>
    <xf numFmtId="0" fontId="6" fillId="0" borderId="0" xfId="76" applyFont="1" applyFill="1" applyBorder="1" applyAlignment="1">
      <alignment horizontal="center" vertic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0" fontId="6" fillId="0" borderId="51" xfId="76" applyFont="1" applyFill="1" applyBorder="1" applyAlignment="1">
      <alignment horizontal="center" vertical="center"/>
      <protection/>
    </xf>
    <xf numFmtId="4" fontId="20" fillId="0" borderId="22" xfId="76" applyNumberFormat="1" applyFont="1" applyFill="1" applyBorder="1" applyAlignment="1">
      <alignment horizontal="center"/>
      <protection/>
    </xf>
    <xf numFmtId="4" fontId="20" fillId="0" borderId="12" xfId="76" applyNumberFormat="1" applyFont="1" applyFill="1" applyBorder="1">
      <alignment/>
      <protection/>
    </xf>
    <xf numFmtId="4" fontId="20" fillId="0" borderId="25" xfId="76" applyNumberFormat="1" applyFont="1" applyFill="1" applyBorder="1">
      <alignment/>
      <protection/>
    </xf>
    <xf numFmtId="0" fontId="15" fillId="0" borderId="18" xfId="75" applyFont="1" applyFill="1" applyBorder="1" applyAlignment="1">
      <alignment horizontal="left" vertical="center"/>
      <protection/>
    </xf>
    <xf numFmtId="0" fontId="10" fillId="0" borderId="18" xfId="75" applyFont="1" applyFill="1" applyBorder="1" applyAlignment="1">
      <alignment horizontal="center" vertical="center" wrapText="1"/>
      <protection/>
    </xf>
    <xf numFmtId="0" fontId="10" fillId="20" borderId="11" xfId="75" applyFont="1" applyFill="1" applyBorder="1" applyAlignment="1">
      <alignment horizontal="center" vertical="center" wrapText="1"/>
      <protection/>
    </xf>
    <xf numFmtId="0" fontId="10" fillId="20" borderId="47" xfId="75" applyFont="1" applyFill="1" applyBorder="1" applyAlignment="1">
      <alignment horizontal="center" vertical="center" wrapText="1"/>
      <protection/>
    </xf>
    <xf numFmtId="0" fontId="97" fillId="0" borderId="0" xfId="75" applyFont="1" applyAlignment="1">
      <alignment horizontal="left" wrapText="1"/>
      <protection/>
    </xf>
    <xf numFmtId="202" fontId="97" fillId="0" borderId="0" xfId="75" applyNumberFormat="1" applyFont="1">
      <alignment/>
      <protection/>
    </xf>
    <xf numFmtId="0" fontId="87" fillId="0" borderId="0" xfId="75" applyFont="1" applyAlignment="1">
      <alignment wrapText="1"/>
      <protection/>
    </xf>
    <xf numFmtId="1" fontId="103" fillId="0" borderId="0" xfId="75" applyNumberFormat="1" applyFont="1">
      <alignment/>
      <protection/>
    </xf>
    <xf numFmtId="180" fontId="103" fillId="0" borderId="0" xfId="75" applyNumberFormat="1" applyFont="1">
      <alignment/>
      <protection/>
    </xf>
    <xf numFmtId="202" fontId="103" fillId="0" borderId="0" xfId="75" applyNumberFormat="1" applyFont="1">
      <alignment/>
      <protection/>
    </xf>
    <xf numFmtId="0" fontId="104" fillId="0" borderId="0" xfId="48" applyFont="1" applyBorder="1" applyAlignment="1" applyProtection="1">
      <alignment vertical="top" wrapText="1"/>
      <protection/>
    </xf>
    <xf numFmtId="0" fontId="95" fillId="0" borderId="0" xfId="52" applyFont="1" applyBorder="1" applyAlignment="1">
      <alignment/>
    </xf>
    <xf numFmtId="0" fontId="20" fillId="0" borderId="0" xfId="0" applyFont="1" applyBorder="1" applyAlignment="1">
      <alignment/>
    </xf>
    <xf numFmtId="0" fontId="95" fillId="0" borderId="0" xfId="48" applyBorder="1" applyAlignment="1" applyProtection="1">
      <alignment vertical="top"/>
      <protection/>
    </xf>
    <xf numFmtId="0" fontId="95" fillId="0" borderId="0" xfId="48" applyBorder="1" applyAlignment="1" applyProtection="1">
      <alignment horizontal="left" vertical="center" wrapText="1"/>
      <protection/>
    </xf>
    <xf numFmtId="0" fontId="97" fillId="0" borderId="0" xfId="75" applyFont="1" applyBorder="1" applyAlignment="1">
      <alignment horizontal="left"/>
      <protection/>
    </xf>
    <xf numFmtId="202" fontId="97" fillId="0" borderId="0" xfId="75" applyNumberFormat="1" applyFont="1" applyBorder="1">
      <alignment/>
      <protection/>
    </xf>
    <xf numFmtId="10" fontId="97" fillId="0" borderId="0" xfId="75" applyNumberFormat="1" applyFont="1" applyBorder="1">
      <alignment/>
      <protection/>
    </xf>
    <xf numFmtId="0" fontId="99" fillId="0" borderId="0" xfId="75" applyFont="1" applyBorder="1" applyAlignment="1">
      <alignment horizontal="left"/>
      <protection/>
    </xf>
    <xf numFmtId="0" fontId="87" fillId="0" borderId="0" xfId="75" applyFont="1" applyBorder="1" applyAlignment="1">
      <alignment horizontal="left"/>
      <protection/>
    </xf>
    <xf numFmtId="0" fontId="9" fillId="24" borderId="0" xfId="76" applyFont="1" applyFill="1" applyBorder="1">
      <alignment/>
      <protection/>
    </xf>
    <xf numFmtId="0" fontId="9" fillId="24" borderId="0" xfId="76" applyFont="1" applyFill="1" applyBorder="1" applyAlignment="1">
      <alignment horizontal="center"/>
      <protection/>
    </xf>
    <xf numFmtId="0" fontId="9" fillId="24" borderId="0" xfId="76" applyFont="1" applyFill="1" applyBorder="1" applyAlignment="1">
      <alignment horizontal="center" wrapText="1"/>
      <protection/>
    </xf>
    <xf numFmtId="0" fontId="20" fillId="24" borderId="0" xfId="76" applyFont="1" applyFill="1" applyBorder="1" applyAlignment="1">
      <alignment horizontal="right"/>
      <protection/>
    </xf>
    <xf numFmtId="0" fontId="20" fillId="24" borderId="0" xfId="76" applyFont="1" applyFill="1" applyBorder="1" applyAlignment="1">
      <alignment horizontal="center" wrapText="1"/>
      <protection/>
    </xf>
    <xf numFmtId="0" fontId="98" fillId="0" borderId="0" xfId="76" applyFont="1" applyBorder="1">
      <alignment/>
      <protection/>
    </xf>
    <xf numFmtId="10" fontId="98" fillId="0" borderId="0" xfId="76" applyNumberFormat="1" applyFont="1" applyBorder="1">
      <alignment/>
      <protection/>
    </xf>
    <xf numFmtId="0" fontId="87" fillId="0" borderId="0" xfId="75" applyFont="1" applyBorder="1">
      <alignment/>
      <protection/>
    </xf>
    <xf numFmtId="4" fontId="20" fillId="0" borderId="20" xfId="0" applyNumberFormat="1" applyFont="1" applyFill="1" applyBorder="1" applyAlignment="1">
      <alignment/>
    </xf>
    <xf numFmtId="4" fontId="20" fillId="0" borderId="21" xfId="0" applyNumberFormat="1" applyFont="1" applyFill="1" applyBorder="1" applyAlignment="1">
      <alignment/>
    </xf>
    <xf numFmtId="4" fontId="20" fillId="0" borderId="26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4" fontId="20" fillId="0" borderId="11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27" xfId="0" applyNumberFormat="1" applyFont="1" applyFill="1" applyBorder="1" applyAlignment="1">
      <alignment/>
    </xf>
    <xf numFmtId="4" fontId="20" fillId="0" borderId="11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4" fontId="20" fillId="0" borderId="22" xfId="0" applyNumberFormat="1" applyFont="1" applyFill="1" applyBorder="1" applyAlignment="1">
      <alignment horizontal="center"/>
    </xf>
    <xf numFmtId="4" fontId="20" fillId="0" borderId="12" xfId="0" applyNumberFormat="1" applyFont="1" applyFill="1" applyBorder="1" applyAlignment="1">
      <alignment/>
    </xf>
    <xf numFmtId="4" fontId="20" fillId="0" borderId="25" xfId="0" applyNumberFormat="1" applyFont="1" applyFill="1" applyBorder="1" applyAlignment="1">
      <alignment/>
    </xf>
    <xf numFmtId="0" fontId="10" fillId="0" borderId="23" xfId="0" applyFont="1" applyBorder="1" applyAlignment="1">
      <alignment/>
    </xf>
    <xf numFmtId="0" fontId="74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65" fillId="0" borderId="0" xfId="52" applyFont="1" applyBorder="1" applyAlignment="1">
      <alignment/>
    </xf>
    <xf numFmtId="0" fontId="0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2" fontId="0" fillId="0" borderId="58" xfId="7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5" fillId="20" borderId="12" xfId="0" applyFont="1" applyFill="1" applyBorder="1" applyAlignment="1">
      <alignment horizontal="center" vertical="center" wrapText="1"/>
    </xf>
    <xf numFmtId="0" fontId="25" fillId="20" borderId="31" xfId="0" applyFont="1" applyFill="1" applyBorder="1" applyAlignment="1">
      <alignment horizontal="center" vertical="center" wrapText="1"/>
    </xf>
    <xf numFmtId="2" fontId="43" fillId="0" borderId="21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67" fillId="24" borderId="23" xfId="79" applyFont="1" applyFill="1" applyBorder="1" applyAlignment="1">
      <alignment/>
      <protection/>
    </xf>
    <xf numFmtId="0" fontId="68" fillId="24" borderId="23" xfId="79" applyFont="1" applyFill="1" applyBorder="1" applyAlignment="1">
      <alignment horizontal="left"/>
      <protection/>
    </xf>
    <xf numFmtId="0" fontId="106" fillId="24" borderId="23" xfId="79" applyFont="1" applyFill="1" applyBorder="1" applyAlignment="1">
      <alignment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6" fillId="24" borderId="23" xfId="79" applyFont="1" applyFill="1" applyBorder="1" applyAlignment="1">
      <alignment horizontal="left"/>
      <protection/>
    </xf>
    <xf numFmtId="0" fontId="9" fillId="0" borderId="0" xfId="0" applyFont="1" applyAlignment="1">
      <alignment/>
    </xf>
    <xf numFmtId="2" fontId="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06" fillId="0" borderId="0" xfId="79" applyFont="1" applyFill="1" applyBorder="1" applyAlignment="1">
      <alignment/>
      <protection/>
    </xf>
    <xf numFmtId="0" fontId="81" fillId="0" borderId="0" xfId="79" applyFont="1" applyFill="1" applyBorder="1">
      <alignment/>
      <protection/>
    </xf>
    <xf numFmtId="0" fontId="112" fillId="0" borderId="0" xfId="51" applyFont="1" applyFill="1" applyBorder="1" applyAlignment="1" applyProtection="1">
      <alignment horizontal="left"/>
      <protection locked="0"/>
    </xf>
    <xf numFmtId="0" fontId="111" fillId="0" borderId="0" xfId="79" applyFont="1" applyFill="1" applyBorder="1" applyProtection="1">
      <alignment/>
      <protection locked="0"/>
    </xf>
    <xf numFmtId="2" fontId="43" fillId="0" borderId="0" xfId="0" applyNumberFormat="1" applyFont="1" applyBorder="1" applyAlignment="1">
      <alignment horizontal="center" vertical="center"/>
    </xf>
    <xf numFmtId="0" fontId="0" fillId="0" borderId="58" xfId="75" applyFont="1" applyFill="1" applyBorder="1" applyAlignment="1">
      <alignment horizontal="center" vertical="center" wrapText="1"/>
      <protection/>
    </xf>
    <xf numFmtId="1" fontId="0" fillId="0" borderId="58" xfId="75" applyNumberFormat="1" applyFont="1" applyFill="1" applyBorder="1" applyAlignment="1">
      <alignment horizontal="center" vertical="center" wrapText="1"/>
      <protection/>
    </xf>
    <xf numFmtId="180" fontId="0" fillId="0" borderId="58" xfId="75" applyNumberFormat="1" applyFont="1" applyFill="1" applyBorder="1" applyAlignment="1">
      <alignment horizontal="center" vertical="center" wrapText="1"/>
      <protection/>
    </xf>
    <xf numFmtId="0" fontId="2" fillId="0" borderId="0" xfId="82" applyFont="1" applyFill="1" applyBorder="1" applyAlignment="1">
      <alignment horizontal="center" vertical="center" wrapText="1"/>
      <protection/>
    </xf>
    <xf numFmtId="0" fontId="9" fillId="0" borderId="5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0" xfId="82" applyFont="1" applyFill="1" applyBorder="1" applyAlignment="1">
      <alignment horizontal="center" vertical="center" wrapText="1"/>
      <protection/>
    </xf>
    <xf numFmtId="184" fontId="5" fillId="0" borderId="0" xfId="8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82" applyFont="1" applyFill="1" applyBorder="1">
      <alignment/>
      <protection/>
    </xf>
    <xf numFmtId="8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/>
    </xf>
    <xf numFmtId="2" fontId="62" fillId="0" borderId="0" xfId="0" applyNumberFormat="1" applyFont="1" applyAlignment="1">
      <alignment horizontal="center" vertical="center"/>
    </xf>
    <xf numFmtId="2" fontId="62" fillId="0" borderId="0" xfId="0" applyNumberFormat="1" applyFont="1" applyBorder="1" applyAlignment="1">
      <alignment horizontal="center" vertical="center"/>
    </xf>
    <xf numFmtId="0" fontId="9" fillId="24" borderId="45" xfId="0" applyFont="1" applyFill="1" applyBorder="1" applyAlignment="1">
      <alignment horizontal="center" vertical="center" wrapText="1"/>
    </xf>
    <xf numFmtId="0" fontId="9" fillId="24" borderId="55" xfId="0" applyFont="1" applyFill="1" applyBorder="1" applyAlignment="1">
      <alignment horizontal="center" vertical="center" wrapText="1"/>
    </xf>
    <xf numFmtId="2" fontId="93" fillId="24" borderId="26" xfId="0" applyNumberFormat="1" applyFont="1" applyFill="1" applyBorder="1" applyAlignment="1">
      <alignment horizontal="center" vertical="center" wrapText="1"/>
    </xf>
    <xf numFmtId="2" fontId="93" fillId="24" borderId="27" xfId="0" applyNumberFormat="1" applyFont="1" applyFill="1" applyBorder="1" applyAlignment="1">
      <alignment horizontal="center" vertical="center" wrapText="1"/>
    </xf>
    <xf numFmtId="2" fontId="87" fillId="0" borderId="27" xfId="0" applyNumberFormat="1" applyFont="1" applyBorder="1" applyAlignment="1">
      <alignment horizontal="center" vertical="center"/>
    </xf>
    <xf numFmtId="0" fontId="20" fillId="0" borderId="54" xfId="0" applyFont="1" applyFill="1" applyBorder="1" applyAlignment="1">
      <alignment/>
    </xf>
    <xf numFmtId="0" fontId="21" fillId="24" borderId="45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/>
    </xf>
    <xf numFmtId="2" fontId="87" fillId="0" borderId="55" xfId="0" applyNumberFormat="1" applyFont="1" applyBorder="1" applyAlignment="1">
      <alignment horizontal="center" vertical="center"/>
    </xf>
    <xf numFmtId="0" fontId="20" fillId="0" borderId="22" xfId="0" applyFont="1" applyFill="1" applyBorder="1" applyAlignment="1">
      <alignment/>
    </xf>
    <xf numFmtId="2" fontId="87" fillId="0" borderId="25" xfId="0" applyNumberFormat="1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2" fontId="43" fillId="0" borderId="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43" fillId="0" borderId="44" xfId="0" applyNumberFormat="1" applyFon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/>
    </xf>
    <xf numFmtId="2" fontId="62" fillId="0" borderId="44" xfId="0" applyNumberFormat="1" applyFont="1" applyBorder="1" applyAlignment="1">
      <alignment horizontal="center" vertical="center"/>
    </xf>
    <xf numFmtId="2" fontId="43" fillId="0" borderId="39" xfId="0" applyNumberFormat="1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2" fillId="24" borderId="23" xfId="79" applyFont="1" applyFill="1" applyBorder="1">
      <alignment/>
      <protection/>
    </xf>
    <xf numFmtId="0" fontId="0" fillId="24" borderId="23" xfId="79" applyFill="1" applyBorder="1">
      <alignment/>
      <protection/>
    </xf>
    <xf numFmtId="0" fontId="0" fillId="24" borderId="23" xfId="79" applyFill="1" applyBorder="1" applyAlignment="1">
      <alignment/>
      <protection/>
    </xf>
    <xf numFmtId="0" fontId="66" fillId="24" borderId="0" xfId="79" applyFont="1" applyFill="1" applyBorder="1" applyProtection="1">
      <alignment/>
      <protection locked="0"/>
    </xf>
    <xf numFmtId="0" fontId="0" fillId="24" borderId="0" xfId="79" applyFill="1" applyBorder="1" applyProtection="1">
      <alignment/>
      <protection locked="0"/>
    </xf>
    <xf numFmtId="0" fontId="72" fillId="24" borderId="0" xfId="51" applyFont="1" applyFill="1" applyBorder="1" applyAlignment="1" applyProtection="1">
      <alignment horizontal="left"/>
      <protection locked="0"/>
    </xf>
    <xf numFmtId="0" fontId="9" fillId="0" borderId="0" xfId="77" applyFont="1" applyAlignment="1">
      <alignment/>
      <protection/>
    </xf>
    <xf numFmtId="10" fontId="98" fillId="0" borderId="0" xfId="76" applyNumberFormat="1" applyFont="1" applyAlignment="1">
      <alignment horizontal="center" vertical="center"/>
      <protection/>
    </xf>
    <xf numFmtId="0" fontId="89" fillId="0" borderId="0" xfId="77" applyFont="1" applyAlignment="1">
      <alignment/>
      <protection/>
    </xf>
    <xf numFmtId="0" fontId="89" fillId="0" borderId="0" xfId="77" applyFont="1" applyBorder="1" applyAlignment="1">
      <alignment/>
      <protection/>
    </xf>
    <xf numFmtId="0" fontId="90" fillId="0" borderId="0" xfId="77" applyFont="1" applyBorder="1" applyAlignment="1">
      <alignment/>
      <protection/>
    </xf>
    <xf numFmtId="0" fontId="95" fillId="0" borderId="0" xfId="49" applyFont="1" applyFill="1" applyBorder="1" applyAlignment="1">
      <alignment/>
    </xf>
    <xf numFmtId="10" fontId="97" fillId="0" borderId="0" xfId="75" applyNumberFormat="1" applyFont="1" applyAlignment="1">
      <alignment horizontal="center" vertical="center"/>
      <protection/>
    </xf>
    <xf numFmtId="0" fontId="101" fillId="0" borderId="0" xfId="75" applyFont="1" applyFill="1" applyBorder="1" applyAlignment="1">
      <alignment vertical="center" wrapText="1"/>
      <protection/>
    </xf>
    <xf numFmtId="0" fontId="98" fillId="0" borderId="0" xfId="76" applyFont="1" applyAlignment="1">
      <alignment/>
      <protection/>
    </xf>
    <xf numFmtId="0" fontId="97" fillId="0" borderId="20" xfId="75" applyFont="1" applyBorder="1" applyAlignment="1">
      <alignment horizontal="center" vertical="center" wrapText="1"/>
      <protection/>
    </xf>
    <xf numFmtId="0" fontId="97" fillId="0" borderId="21" xfId="75" applyFont="1" applyBorder="1" applyAlignment="1">
      <alignment horizontal="center" vertical="center" wrapText="1"/>
      <protection/>
    </xf>
    <xf numFmtId="0" fontId="97" fillId="0" borderId="26" xfId="75" applyFont="1" applyBorder="1" applyAlignment="1">
      <alignment horizontal="center" vertical="center" wrapText="1"/>
      <protection/>
    </xf>
    <xf numFmtId="1" fontId="97" fillId="0" borderId="20" xfId="75" applyNumberFormat="1" applyFont="1" applyBorder="1" applyAlignment="1">
      <alignment horizontal="center" vertical="center" wrapText="1"/>
      <protection/>
    </xf>
    <xf numFmtId="2" fontId="97" fillId="0" borderId="21" xfId="75" applyNumberFormat="1" applyFont="1" applyBorder="1" applyAlignment="1">
      <alignment horizontal="center" vertical="center" wrapText="1"/>
      <protection/>
    </xf>
    <xf numFmtId="180" fontId="97" fillId="0" borderId="26" xfId="75" applyNumberFormat="1" applyFont="1" applyBorder="1" applyAlignment="1">
      <alignment horizontal="center" vertical="center" wrapText="1"/>
      <protection/>
    </xf>
    <xf numFmtId="2" fontId="102" fillId="0" borderId="53" xfId="75" applyNumberFormat="1" applyFont="1" applyBorder="1" applyAlignment="1">
      <alignment horizontal="center" vertical="center" wrapText="1"/>
      <protection/>
    </xf>
    <xf numFmtId="0" fontId="97" fillId="0" borderId="11" xfId="75" applyFont="1" applyBorder="1" applyAlignment="1">
      <alignment horizontal="center" vertical="center" wrapText="1"/>
      <protection/>
    </xf>
    <xf numFmtId="0" fontId="97" fillId="0" borderId="10" xfId="75" applyFont="1" applyBorder="1" applyAlignment="1">
      <alignment horizontal="center" vertical="center" wrapText="1"/>
      <protection/>
    </xf>
    <xf numFmtId="0" fontId="97" fillId="0" borderId="27" xfId="75" applyFont="1" applyBorder="1" applyAlignment="1">
      <alignment horizontal="center" vertical="center" wrapText="1"/>
      <protection/>
    </xf>
    <xf numFmtId="1" fontId="97" fillId="0" borderId="11" xfId="75" applyNumberFormat="1" applyFont="1" applyBorder="1" applyAlignment="1">
      <alignment horizontal="center" vertical="center" wrapText="1"/>
      <protection/>
    </xf>
    <xf numFmtId="2" fontId="97" fillId="0" borderId="10" xfId="75" applyNumberFormat="1" applyFont="1" applyBorder="1" applyAlignment="1">
      <alignment horizontal="center" vertical="center" wrapText="1"/>
      <protection/>
    </xf>
    <xf numFmtId="180" fontId="97" fillId="0" borderId="27" xfId="75" applyNumberFormat="1" applyFont="1" applyBorder="1" applyAlignment="1">
      <alignment horizontal="center" vertical="center" wrapText="1"/>
      <protection/>
    </xf>
    <xf numFmtId="2" fontId="102" fillId="0" borderId="47" xfId="75" applyNumberFormat="1" applyFont="1" applyBorder="1" applyAlignment="1">
      <alignment horizontal="center" vertical="center" wrapText="1"/>
      <protection/>
    </xf>
    <xf numFmtId="0" fontId="97" fillId="0" borderId="22" xfId="75" applyFont="1" applyBorder="1" applyAlignment="1">
      <alignment horizontal="center" vertical="center" wrapText="1"/>
      <protection/>
    </xf>
    <xf numFmtId="0" fontId="97" fillId="0" borderId="12" xfId="75" applyFont="1" applyBorder="1" applyAlignment="1">
      <alignment horizontal="center" vertical="center" wrapText="1"/>
      <protection/>
    </xf>
    <xf numFmtId="0" fontId="97" fillId="0" borderId="25" xfId="75" applyFont="1" applyBorder="1" applyAlignment="1">
      <alignment horizontal="center" vertical="center" wrapText="1"/>
      <protection/>
    </xf>
    <xf numFmtId="1" fontId="97" fillId="0" borderId="22" xfId="75" applyNumberFormat="1" applyFont="1" applyBorder="1" applyAlignment="1">
      <alignment horizontal="center" vertical="center" wrapText="1"/>
      <protection/>
    </xf>
    <xf numFmtId="2" fontId="97" fillId="0" borderId="12" xfId="75" applyNumberFormat="1" applyFont="1" applyBorder="1" applyAlignment="1">
      <alignment horizontal="center" vertical="center" wrapText="1"/>
      <protection/>
    </xf>
    <xf numFmtId="180" fontId="97" fillId="0" borderId="25" xfId="75" applyNumberFormat="1" applyFont="1" applyBorder="1" applyAlignment="1">
      <alignment horizontal="center" vertical="center" wrapText="1"/>
      <protection/>
    </xf>
    <xf numFmtId="2" fontId="102" fillId="0" borderId="51" xfId="75" applyNumberFormat="1" applyFont="1" applyBorder="1" applyAlignment="1">
      <alignment horizontal="center" vertical="center" wrapText="1"/>
      <protection/>
    </xf>
    <xf numFmtId="0" fontId="118" fillId="0" borderId="23" xfId="75" applyFont="1" applyBorder="1" applyAlignment="1">
      <alignment horizontal="center" vertical="center" wrapText="1"/>
      <protection/>
    </xf>
    <xf numFmtId="0" fontId="97" fillId="0" borderId="23" xfId="75" applyFont="1" applyBorder="1" applyAlignment="1">
      <alignment horizontal="center" vertical="center" wrapText="1"/>
      <protection/>
    </xf>
    <xf numFmtId="0" fontId="97" fillId="0" borderId="23" xfId="75" applyFont="1" applyBorder="1" applyAlignment="1">
      <alignment horizontal="center" vertical="center" wrapText="1"/>
      <protection/>
    </xf>
    <xf numFmtId="1" fontId="97" fillId="0" borderId="23" xfId="75" applyNumberFormat="1" applyFont="1" applyBorder="1" applyAlignment="1">
      <alignment horizontal="center" vertical="center" wrapText="1"/>
      <protection/>
    </xf>
    <xf numFmtId="2" fontId="97" fillId="0" borderId="23" xfId="75" applyNumberFormat="1" applyFont="1" applyBorder="1" applyAlignment="1">
      <alignment horizontal="center" vertical="center" wrapText="1"/>
      <protection/>
    </xf>
    <xf numFmtId="180" fontId="97" fillId="0" borderId="23" xfId="75" applyNumberFormat="1" applyFont="1" applyBorder="1" applyAlignment="1">
      <alignment horizontal="center" vertical="center" wrapText="1"/>
      <protection/>
    </xf>
    <xf numFmtId="2" fontId="102" fillId="0" borderId="23" xfId="75" applyNumberFormat="1" applyFont="1" applyBorder="1" applyAlignment="1">
      <alignment horizontal="center" vertical="center" wrapText="1"/>
      <protection/>
    </xf>
    <xf numFmtId="0" fontId="97" fillId="0" borderId="0" xfId="75" applyFont="1" applyAlignment="1">
      <alignment horizontal="center" vertical="center"/>
      <protection/>
    </xf>
    <xf numFmtId="0" fontId="15" fillId="0" borderId="0" xfId="75" applyFont="1" applyBorder="1" applyAlignment="1">
      <alignment horizontal="left" vertical="center" wrapText="1"/>
      <protection/>
    </xf>
    <xf numFmtId="0" fontId="97" fillId="0" borderId="0" xfId="77" applyFont="1" applyBorder="1" applyAlignment="1">
      <alignment horizontal="left" vertical="top" wrapText="1"/>
      <protection/>
    </xf>
    <xf numFmtId="0" fontId="97" fillId="0" borderId="0" xfId="75" applyFont="1" applyBorder="1" applyAlignment="1">
      <alignment horizontal="center" vertical="top" wrapText="1"/>
      <protection/>
    </xf>
    <xf numFmtId="0" fontId="97" fillId="0" borderId="0" xfId="75" applyFont="1" applyBorder="1" applyAlignment="1">
      <alignment horizontal="center" vertical="top" wrapText="1"/>
      <protection/>
    </xf>
    <xf numFmtId="1" fontId="97" fillId="0" borderId="0" xfId="75" applyNumberFormat="1" applyFont="1" applyBorder="1" applyAlignment="1">
      <alignment horizontal="center" vertical="top" wrapText="1"/>
      <protection/>
    </xf>
    <xf numFmtId="2" fontId="97" fillId="0" borderId="0" xfId="75" applyNumberFormat="1" applyFont="1" applyBorder="1" applyAlignment="1">
      <alignment horizontal="center" vertical="top" wrapText="1"/>
      <protection/>
    </xf>
    <xf numFmtId="180" fontId="97" fillId="0" borderId="0" xfId="75" applyNumberFormat="1" applyFont="1" applyBorder="1" applyAlignment="1">
      <alignment horizontal="center" vertical="top" wrapText="1"/>
      <protection/>
    </xf>
    <xf numFmtId="1" fontId="87" fillId="0" borderId="0" xfId="75" applyNumberFormat="1" applyFont="1" applyBorder="1" applyAlignment="1">
      <alignment horizontal="center" vertical="top" wrapText="1"/>
      <protection/>
    </xf>
    <xf numFmtId="0" fontId="120" fillId="24" borderId="23" xfId="79" applyFont="1" applyFill="1" applyBorder="1">
      <alignment/>
      <protection/>
    </xf>
    <xf numFmtId="0" fontId="12" fillId="24" borderId="0" xfId="79" applyFont="1" applyFill="1" applyBorder="1">
      <alignment/>
      <protection/>
    </xf>
    <xf numFmtId="0" fontId="12" fillId="24" borderId="23" xfId="79" applyFont="1" applyFill="1" applyBorder="1">
      <alignment/>
      <protection/>
    </xf>
    <xf numFmtId="0" fontId="20" fillId="24" borderId="23" xfId="79" applyFont="1" applyFill="1" applyBorder="1">
      <alignment/>
      <protection/>
    </xf>
    <xf numFmtId="0" fontId="20" fillId="24" borderId="23" xfId="79" applyFont="1" applyFill="1" applyBorder="1" applyAlignment="1">
      <alignment/>
      <protection/>
    </xf>
    <xf numFmtId="0" fontId="121" fillId="24" borderId="23" xfId="79" applyFont="1" applyFill="1" applyBorder="1" applyAlignment="1">
      <alignment horizontal="right"/>
      <protection/>
    </xf>
    <xf numFmtId="2" fontId="62" fillId="0" borderId="0" xfId="77" applyNumberFormat="1" applyFont="1" applyAlignment="1">
      <alignment horizontal="center" vertical="center"/>
      <protection/>
    </xf>
    <xf numFmtId="0" fontId="2" fillId="0" borderId="0" xfId="77">
      <alignment/>
      <protection/>
    </xf>
    <xf numFmtId="0" fontId="2" fillId="0" borderId="0" xfId="77" applyAlignment="1">
      <alignment horizontal="center" vertical="center"/>
      <protection/>
    </xf>
    <xf numFmtId="0" fontId="120" fillId="24" borderId="0" xfId="79" applyFont="1" applyFill="1" applyBorder="1">
      <alignment/>
      <protection/>
    </xf>
    <xf numFmtId="0" fontId="12" fillId="24" borderId="0" xfId="79" applyFont="1" applyFill="1">
      <alignment/>
      <protection/>
    </xf>
    <xf numFmtId="0" fontId="20" fillId="24" borderId="0" xfId="79" applyFont="1" applyFill="1" applyBorder="1">
      <alignment/>
      <protection/>
    </xf>
    <xf numFmtId="0" fontId="121" fillId="24" borderId="0" xfId="79" applyFont="1" applyFill="1" applyBorder="1" applyAlignment="1">
      <alignment horizontal="right"/>
      <protection/>
    </xf>
    <xf numFmtId="0" fontId="122" fillId="24" borderId="0" xfId="49" applyFont="1" applyFill="1" applyBorder="1" applyAlignment="1">
      <alignment/>
    </xf>
    <xf numFmtId="0" fontId="123" fillId="24" borderId="0" xfId="79" applyFont="1" applyFill="1" applyBorder="1" applyAlignment="1">
      <alignment horizontal="right"/>
      <protection/>
    </xf>
    <xf numFmtId="0" fontId="87" fillId="0" borderId="0" xfId="75" applyFont="1" applyBorder="1" applyAlignment="1">
      <alignment horizontal="right" vertical="top"/>
      <protection/>
    </xf>
    <xf numFmtId="0" fontId="97" fillId="0" borderId="0" xfId="75" applyFont="1">
      <alignment/>
      <protection/>
    </xf>
    <xf numFmtId="0" fontId="97" fillId="0" borderId="0" xfId="75" applyFont="1" applyBorder="1" applyAlignment="1">
      <alignment horizontal="right" vertical="top"/>
      <protection/>
    </xf>
    <xf numFmtId="0" fontId="103" fillId="0" borderId="0" xfId="75" applyFont="1" applyAlignment="1">
      <alignment horizontal="center" vertical="center"/>
      <protection/>
    </xf>
    <xf numFmtId="0" fontId="95" fillId="0" borderId="0" xfId="49" applyBorder="1" applyAlignment="1" applyProtection="1">
      <alignment horizontal="right" vertical="top"/>
      <protection/>
    </xf>
    <xf numFmtId="180" fontId="97" fillId="0" borderId="0" xfId="75" applyNumberFormat="1" applyFont="1" applyAlignment="1">
      <alignment horizontal="right"/>
      <protection/>
    </xf>
    <xf numFmtId="0" fontId="97" fillId="0" borderId="0" xfId="75" applyFont="1" applyAlignment="1">
      <alignment horizontal="left" indent="2"/>
      <protection/>
    </xf>
    <xf numFmtId="0" fontId="0" fillId="0" borderId="0" xfId="75" applyFont="1" applyAlignment="1">
      <alignment horizontal="left" indent="2"/>
      <protection/>
    </xf>
    <xf numFmtId="0" fontId="87" fillId="0" borderId="0" xfId="75" applyFont="1" applyBorder="1" applyAlignment="1">
      <alignment vertical="top" wrapText="1"/>
      <protection/>
    </xf>
    <xf numFmtId="0" fontId="87" fillId="0" borderId="0" xfId="75" applyFont="1" applyBorder="1" applyAlignment="1">
      <alignment vertical="top"/>
      <protection/>
    </xf>
    <xf numFmtId="0" fontId="97" fillId="0" borderId="0" xfId="75" applyFont="1" applyBorder="1" applyAlignment="1">
      <alignment vertical="top" wrapText="1"/>
      <protection/>
    </xf>
    <xf numFmtId="0" fontId="104" fillId="0" borderId="0" xfId="49" applyFont="1" applyAlignment="1" applyProtection="1">
      <alignment/>
      <protection/>
    </xf>
    <xf numFmtId="0" fontId="97" fillId="0" borderId="0" xfId="75" applyFont="1" applyFill="1" applyBorder="1" applyAlignment="1">
      <alignment/>
      <protection/>
    </xf>
    <xf numFmtId="14" fontId="97" fillId="0" borderId="0" xfId="75" applyNumberFormat="1" applyFont="1" applyFill="1" applyBorder="1" applyAlignment="1">
      <alignment/>
      <protection/>
    </xf>
    <xf numFmtId="10" fontId="98" fillId="0" borderId="0" xfId="76" applyNumberFormat="1" applyFont="1" applyFill="1" applyBorder="1" applyAlignment="1">
      <alignment horizontal="center" vertical="center"/>
      <protection/>
    </xf>
    <xf numFmtId="0" fontId="98" fillId="0" borderId="0" xfId="76" applyFont="1" applyFill="1" applyBorder="1" applyAlignment="1">
      <alignment/>
      <protection/>
    </xf>
    <xf numFmtId="2" fontId="20" fillId="0" borderId="0" xfId="75" applyNumberFormat="1" applyFont="1" applyFill="1" applyBorder="1">
      <alignment/>
      <protection/>
    </xf>
    <xf numFmtId="0" fontId="20" fillId="0" borderId="0" xfId="75" applyFont="1" applyFill="1" applyBorder="1">
      <alignment/>
      <protection/>
    </xf>
    <xf numFmtId="10" fontId="20" fillId="0" borderId="0" xfId="75" applyNumberFormat="1" applyFont="1" applyFill="1" applyBorder="1">
      <alignment/>
      <protection/>
    </xf>
    <xf numFmtId="2" fontId="20" fillId="0" borderId="0" xfId="75" applyNumberFormat="1" applyFont="1" applyFill="1" applyBorder="1" applyAlignment="1">
      <alignment horizontal="center" wrapText="1"/>
      <protection/>
    </xf>
    <xf numFmtId="0" fontId="20" fillId="0" borderId="0" xfId="75" applyFont="1" applyFill="1" applyBorder="1" applyAlignment="1">
      <alignment horizontal="center" vertical="center"/>
      <protection/>
    </xf>
    <xf numFmtId="0" fontId="97" fillId="0" borderId="0" xfId="75" applyFont="1" applyFill="1" applyBorder="1" applyAlignment="1">
      <alignment horizontal="center" vertical="center"/>
      <protection/>
    </xf>
    <xf numFmtId="2" fontId="62" fillId="0" borderId="0" xfId="77" applyNumberFormat="1" applyFont="1" applyFill="1" applyBorder="1" applyAlignment="1">
      <alignment horizontal="center" vertical="center"/>
      <protection/>
    </xf>
    <xf numFmtId="0" fontId="2" fillId="0" borderId="0" xfId="77" applyFill="1" applyBorder="1">
      <alignment/>
      <protection/>
    </xf>
    <xf numFmtId="0" fontId="2" fillId="0" borderId="0" xfId="77" applyFill="1" applyBorder="1" applyAlignment="1">
      <alignment horizontal="center" vertical="center"/>
      <protection/>
    </xf>
    <xf numFmtId="0" fontId="44" fillId="0" borderId="0" xfId="82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44" fillId="0" borderId="0" xfId="82" applyFont="1" applyFill="1" applyBorder="1" applyAlignment="1">
      <alignment/>
      <protection/>
    </xf>
    <xf numFmtId="0" fontId="2" fillId="0" borderId="0" xfId="82" applyFont="1" applyFill="1" applyBorder="1" applyAlignment="1">
      <alignment/>
      <protection/>
    </xf>
    <xf numFmtId="0" fontId="2" fillId="0" borderId="0" xfId="82" applyFont="1" applyFill="1" applyBorder="1" applyAlignment="1">
      <alignment vertical="center" wrapText="1"/>
      <protection/>
    </xf>
    <xf numFmtId="8" fontId="10" fillId="0" borderId="0" xfId="0" applyNumberFormat="1" applyFont="1" applyFill="1" applyBorder="1" applyAlignment="1">
      <alignment vertical="center" wrapText="1"/>
    </xf>
    <xf numFmtId="0" fontId="8" fillId="0" borderId="0" xfId="82" applyFont="1" applyFill="1" applyBorder="1" applyAlignment="1">
      <alignment vertical="center" wrapText="1"/>
      <protection/>
    </xf>
    <xf numFmtId="0" fontId="46" fillId="0" borderId="0" xfId="82" applyFont="1" applyFill="1" applyBorder="1" applyAlignment="1">
      <alignment vertical="center" wrapText="1"/>
      <protection/>
    </xf>
    <xf numFmtId="0" fontId="4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8" fontId="10" fillId="0" borderId="0" xfId="0" applyNumberFormat="1" applyFont="1" applyFill="1" applyBorder="1" applyAlignment="1">
      <alignment vertical="center"/>
    </xf>
    <xf numFmtId="212" fontId="82" fillId="0" borderId="47" xfId="75" applyNumberFormat="1" applyFont="1" applyFill="1" applyBorder="1" applyAlignment="1">
      <alignment horizontal="center" vertical="center" wrapText="1"/>
      <protection/>
    </xf>
    <xf numFmtId="212" fontId="82" fillId="0" borderId="53" xfId="75" applyNumberFormat="1" applyFont="1" applyFill="1" applyBorder="1" applyAlignment="1">
      <alignment horizontal="center" vertical="center" wrapText="1"/>
      <protection/>
    </xf>
    <xf numFmtId="212" fontId="82" fillId="0" borderId="51" xfId="75" applyNumberFormat="1" applyFont="1" applyFill="1" applyBorder="1" applyAlignment="1">
      <alignment horizontal="center" vertical="center" wrapText="1"/>
      <protection/>
    </xf>
    <xf numFmtId="0" fontId="9" fillId="20" borderId="25" xfId="0" applyFont="1" applyFill="1" applyBorder="1" applyAlignment="1">
      <alignment horizontal="center" vertical="center" wrapText="1"/>
    </xf>
    <xf numFmtId="0" fontId="9" fillId="20" borderId="2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9" fillId="20" borderId="26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0" fontId="4" fillId="0" borderId="13" xfId="44" applyFill="1" applyBorder="1" applyAlignment="1">
      <alignment horizontal="center" vertical="justify"/>
    </xf>
    <xf numFmtId="0" fontId="10" fillId="0" borderId="35" xfId="0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justify"/>
    </xf>
    <xf numFmtId="0" fontId="0" fillId="0" borderId="16" xfId="0" applyBorder="1" applyAlignment="1">
      <alignment/>
    </xf>
    <xf numFmtId="2" fontId="10" fillId="0" borderId="61" xfId="0" applyNumberFormat="1" applyFont="1" applyFill="1" applyBorder="1" applyAlignment="1">
      <alignment horizontal="center"/>
    </xf>
    <xf numFmtId="2" fontId="10" fillId="0" borderId="62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2" fontId="10" fillId="0" borderId="40" xfId="0" applyNumberFormat="1" applyFont="1" applyFill="1" applyBorder="1" applyAlignment="1">
      <alignment horizontal="center"/>
    </xf>
    <xf numFmtId="2" fontId="10" fillId="0" borderId="63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20" borderId="21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2" fontId="7" fillId="0" borderId="64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2" fontId="7" fillId="0" borderId="65" xfId="0" applyNumberFormat="1" applyFont="1" applyFill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7" fillId="0" borderId="65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2" fontId="7" fillId="0" borderId="66" xfId="0" applyNumberFormat="1" applyFont="1" applyFill="1" applyBorder="1" applyAlignment="1">
      <alignment horizontal="center"/>
    </xf>
    <xf numFmtId="2" fontId="7" fillId="0" borderId="67" xfId="0" applyNumberFormat="1" applyFont="1" applyFill="1" applyBorder="1" applyAlignment="1">
      <alignment horizontal="center"/>
    </xf>
    <xf numFmtId="2" fontId="7" fillId="0" borderId="61" xfId="0" applyNumberFormat="1" applyFont="1" applyBorder="1" applyAlignment="1">
      <alignment horizontal="center"/>
    </xf>
    <xf numFmtId="2" fontId="7" fillId="0" borderId="59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7" fillId="0" borderId="0" xfId="44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2" fontId="7" fillId="0" borderId="30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justify"/>
    </xf>
    <xf numFmtId="0" fontId="0" fillId="0" borderId="18" xfId="0" applyBorder="1" applyAlignment="1">
      <alignment/>
    </xf>
    <xf numFmtId="0" fontId="4" fillId="0" borderId="13" xfId="44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14" fillId="20" borderId="68" xfId="0" applyFont="1" applyFill="1" applyBorder="1" applyAlignment="1">
      <alignment horizontal="center" vertical="center" wrapText="1"/>
    </xf>
    <xf numFmtId="0" fontId="5" fillId="20" borderId="21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69" xfId="0" applyFont="1" applyFill="1" applyBorder="1" applyAlignment="1">
      <alignment horizontal="center" vertical="center" wrapText="1"/>
    </xf>
    <xf numFmtId="0" fontId="5" fillId="20" borderId="23" xfId="0" applyFont="1" applyFill="1" applyBorder="1" applyAlignment="1">
      <alignment horizontal="center" vertical="center" wrapText="1"/>
    </xf>
    <xf numFmtId="0" fontId="5" fillId="20" borderId="70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2" fontId="7" fillId="0" borderId="59" xfId="0" applyNumberFormat="1" applyFont="1" applyFill="1" applyBorder="1" applyAlignment="1">
      <alignment horizontal="center"/>
    </xf>
    <xf numFmtId="0" fontId="6" fillId="18" borderId="71" xfId="0" applyFont="1" applyFill="1" applyBorder="1" applyAlignment="1">
      <alignment horizontal="center"/>
    </xf>
    <xf numFmtId="0" fontId="14" fillId="20" borderId="7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2" fontId="7" fillId="0" borderId="30" xfId="0" applyNumberFormat="1" applyFont="1" applyFill="1" applyBorder="1" applyAlignment="1">
      <alignment horizontal="center"/>
    </xf>
    <xf numFmtId="2" fontId="7" fillId="0" borderId="6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  <xf numFmtId="2" fontId="7" fillId="0" borderId="29" xfId="0" applyNumberFormat="1" applyFont="1" applyBorder="1" applyAlignment="1">
      <alignment horizontal="center"/>
    </xf>
    <xf numFmtId="2" fontId="7" fillId="0" borderId="66" xfId="0" applyNumberFormat="1" applyFont="1" applyBorder="1" applyAlignment="1">
      <alignment horizontal="center"/>
    </xf>
    <xf numFmtId="2" fontId="7" fillId="0" borderId="67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/>
    </xf>
    <xf numFmtId="0" fontId="4" fillId="0" borderId="0" xfId="44" applyBorder="1" applyAlignment="1">
      <alignment horizontal="left" vertical="center"/>
    </xf>
    <xf numFmtId="0" fontId="76" fillId="0" borderId="0" xfId="79" applyFont="1" applyFill="1" applyBorder="1" applyAlignment="1">
      <alignment horizontal="center" vertical="center"/>
      <protection/>
    </xf>
    <xf numFmtId="0" fontId="4" fillId="0" borderId="0" xfId="44" applyFont="1" applyBorder="1" applyAlignment="1">
      <alignment horizontal="left" vertical="center"/>
    </xf>
    <xf numFmtId="0" fontId="55" fillId="0" borderId="0" xfId="0" applyFont="1" applyBorder="1" applyAlignment="1">
      <alignment horizontal="center"/>
    </xf>
    <xf numFmtId="0" fontId="4" fillId="0" borderId="0" xfId="44" applyBorder="1" applyAlignment="1">
      <alignment horizontal="center"/>
    </xf>
    <xf numFmtId="0" fontId="0" fillId="0" borderId="0" xfId="0" applyBorder="1" applyAlignment="1">
      <alignment horizontal="center"/>
    </xf>
    <xf numFmtId="0" fontId="6" fillId="29" borderId="71" xfId="79" applyFont="1" applyFill="1" applyBorder="1" applyAlignment="1">
      <alignment horizontal="center" vertical="center"/>
      <protection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" fillId="30" borderId="0" xfId="44" applyNumberFormat="1" applyFill="1" applyBorder="1" applyAlignment="1" applyProtection="1">
      <alignment horizontal="left" vertical="center"/>
      <protection/>
    </xf>
    <xf numFmtId="0" fontId="76" fillId="0" borderId="0" xfId="79" applyFont="1" applyBorder="1" applyAlignment="1">
      <alignment horizontal="center" vertical="center"/>
      <protection/>
    </xf>
    <xf numFmtId="0" fontId="77" fillId="30" borderId="0" xfId="51" applyNumberFormat="1" applyFont="1" applyFill="1" applyBorder="1" applyAlignment="1" applyProtection="1">
      <alignment horizontal="center" vertical="center" shrinkToFit="1"/>
      <protection/>
    </xf>
    <xf numFmtId="0" fontId="4" fillId="30" borderId="0" xfId="44" applyNumberFormat="1" applyFont="1" applyFill="1" applyBorder="1" applyAlignment="1" applyProtection="1">
      <alignment horizontal="left" vertical="center"/>
      <protection/>
    </xf>
    <xf numFmtId="0" fontId="4" fillId="30" borderId="0" xfId="51" applyNumberFormat="1" applyFont="1" applyFill="1" applyBorder="1" applyAlignment="1" applyProtection="1">
      <alignment/>
      <protection/>
    </xf>
    <xf numFmtId="0" fontId="4" fillId="30" borderId="0" xfId="51" applyNumberFormat="1" applyFill="1" applyBorder="1" applyAlignment="1" applyProtection="1">
      <alignment/>
      <protection/>
    </xf>
    <xf numFmtId="0" fontId="4" fillId="30" borderId="0" xfId="44" applyFill="1" applyBorder="1" applyAlignment="1">
      <alignment horizontal="left"/>
    </xf>
    <xf numFmtId="0" fontId="49" fillId="30" borderId="0" xfId="79" applyFont="1" applyFill="1" applyBorder="1" applyAlignment="1">
      <alignment horizontal="center"/>
      <protection/>
    </xf>
    <xf numFmtId="0" fontId="4" fillId="30" borderId="0" xfId="44" applyNumberFormat="1" applyFill="1" applyBorder="1" applyAlignment="1" applyProtection="1">
      <alignment horizontal="left" shrinkToFit="1"/>
      <protection/>
    </xf>
    <xf numFmtId="0" fontId="50" fillId="30" borderId="0" xfId="79" applyFont="1" applyFill="1" applyBorder="1">
      <alignment/>
      <protection/>
    </xf>
    <xf numFmtId="0" fontId="51" fillId="30" borderId="0" xfId="79" applyFont="1" applyFill="1" applyBorder="1">
      <alignment/>
      <protection/>
    </xf>
    <xf numFmtId="0" fontId="52" fillId="30" borderId="0" xfId="51" applyNumberFormat="1" applyFont="1" applyFill="1" applyBorder="1" applyAlignment="1" applyProtection="1">
      <alignment horizontal="center" shrinkToFit="1"/>
      <protection/>
    </xf>
    <xf numFmtId="0" fontId="7" fillId="0" borderId="0" xfId="0" applyFont="1" applyBorder="1" applyAlignment="1">
      <alignment horizontal="center" wrapText="1"/>
    </xf>
    <xf numFmtId="2" fontId="10" fillId="0" borderId="31" xfId="0" applyNumberFormat="1" applyFont="1" applyFill="1" applyBorder="1" applyAlignment="1">
      <alignment horizontal="center"/>
    </xf>
    <xf numFmtId="2" fontId="10" fillId="0" borderId="65" xfId="0" applyNumberFormat="1" applyFont="1" applyFill="1" applyBorder="1" applyAlignment="1">
      <alignment horizontal="center"/>
    </xf>
    <xf numFmtId="2" fontId="10" fillId="0" borderId="64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9" fillId="20" borderId="32" xfId="0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9" fillId="20" borderId="33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/>
    </xf>
    <xf numFmtId="2" fontId="0" fillId="0" borderId="29" xfId="0" applyNumberFormat="1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0" fontId="8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9" fillId="18" borderId="1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47" fillId="20" borderId="21" xfId="0" applyNumberFormat="1" applyFont="1" applyFill="1" applyBorder="1" applyAlignment="1">
      <alignment horizontal="center" vertical="center" wrapText="1"/>
    </xf>
    <xf numFmtId="0" fontId="44" fillId="20" borderId="12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47" fillId="20" borderId="69" xfId="0" applyNumberFormat="1" applyFont="1" applyFill="1" applyBorder="1" applyAlignment="1">
      <alignment horizontal="center" vertical="center" wrapText="1"/>
    </xf>
    <xf numFmtId="0" fontId="47" fillId="20" borderId="23" xfId="0" applyNumberFormat="1" applyFont="1" applyFill="1" applyBorder="1" applyAlignment="1">
      <alignment horizontal="center" vertical="center" wrapText="1"/>
    </xf>
    <xf numFmtId="0" fontId="47" fillId="20" borderId="70" xfId="0" applyNumberFormat="1" applyFont="1" applyFill="1" applyBorder="1" applyAlignment="1">
      <alignment horizontal="center" vertical="center" wrapText="1"/>
    </xf>
    <xf numFmtId="0" fontId="47" fillId="20" borderId="16" xfId="0" applyNumberFormat="1" applyFont="1" applyFill="1" applyBorder="1" applyAlignment="1">
      <alignment horizontal="center" vertical="center" wrapText="1"/>
    </xf>
    <xf numFmtId="2" fontId="0" fillId="0" borderId="29" xfId="0" applyNumberFormat="1" applyFill="1" applyBorder="1" applyAlignment="1">
      <alignment horizontal="center" vertical="center"/>
    </xf>
    <xf numFmtId="2" fontId="0" fillId="0" borderId="67" xfId="0" applyNumberForma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2" fontId="0" fillId="0" borderId="59" xfId="0" applyNumberFormat="1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/>
    </xf>
    <xf numFmtId="2" fontId="0" fillId="0" borderId="64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2" fontId="0" fillId="0" borderId="31" xfId="0" applyNumberFormat="1" applyBorder="1" applyAlignment="1">
      <alignment horizontal="center" vertical="center"/>
    </xf>
    <xf numFmtId="2" fontId="0" fillId="0" borderId="64" xfId="0" applyNumberFormat="1" applyBorder="1" applyAlignment="1">
      <alignment horizontal="center" vertical="center"/>
    </xf>
    <xf numFmtId="2" fontId="0" fillId="0" borderId="73" xfId="0" applyNumberFormat="1" applyFill="1" applyBorder="1" applyAlignment="1">
      <alignment horizontal="center" vertical="center"/>
    </xf>
    <xf numFmtId="2" fontId="0" fillId="0" borderId="74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53" fillId="0" borderId="0" xfId="0" applyNumberFormat="1" applyFont="1" applyAlignment="1">
      <alignment horizontal="center"/>
    </xf>
    <xf numFmtId="0" fontId="54" fillId="0" borderId="0" xfId="0" applyNumberFormat="1" applyFont="1" applyAlignment="1">
      <alignment horizontal="center"/>
    </xf>
    <xf numFmtId="0" fontId="54" fillId="0" borderId="0" xfId="0" applyNumberFormat="1" applyFont="1" applyBorder="1" applyAlignment="1">
      <alignment horizontal="center"/>
    </xf>
    <xf numFmtId="0" fontId="74" fillId="0" borderId="0" xfId="0" applyNumberFormat="1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73" fillId="24" borderId="0" xfId="79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right" vertical="center" wrapText="1"/>
    </xf>
    <xf numFmtId="0" fontId="75" fillId="0" borderId="0" xfId="0" applyFont="1" applyAlignment="1">
      <alignment horizontal="right" vertical="center" wrapText="1"/>
    </xf>
    <xf numFmtId="0" fontId="74" fillId="0" borderId="0" xfId="0" applyFont="1" applyAlignment="1">
      <alignment horizontal="right" vertical="center" wrapText="1"/>
    </xf>
    <xf numFmtId="0" fontId="55" fillId="0" borderId="0" xfId="0" applyNumberFormat="1" applyFont="1" applyBorder="1" applyAlignment="1">
      <alignment horizontal="center"/>
    </xf>
    <xf numFmtId="0" fontId="63" fillId="0" borderId="0" xfId="44" applyNumberFormat="1" applyFont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4" fillId="0" borderId="13" xfId="44" applyNumberFormat="1" applyBorder="1" applyAlignment="1">
      <alignment horizontal="center"/>
    </xf>
    <xf numFmtId="0" fontId="47" fillId="20" borderId="20" xfId="0" applyNumberFormat="1" applyFont="1" applyFill="1" applyBorder="1" applyAlignment="1">
      <alignment horizontal="center" vertical="center" wrapText="1"/>
    </xf>
    <xf numFmtId="0" fontId="47" fillId="20" borderId="22" xfId="0" applyNumberFormat="1" applyFont="1" applyFill="1" applyBorder="1" applyAlignment="1">
      <alignment horizontal="center" vertical="center" wrapText="1"/>
    </xf>
    <xf numFmtId="0" fontId="47" fillId="20" borderId="1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/>
    </xf>
    <xf numFmtId="2" fontId="0" fillId="0" borderId="73" xfId="0" applyNumberFormat="1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0" fontId="46" fillId="0" borderId="38" xfId="82" applyFont="1" applyFill="1" applyBorder="1" applyAlignment="1">
      <alignment horizontal="center" vertical="center" wrapText="1"/>
      <protection/>
    </xf>
    <xf numFmtId="0" fontId="46" fillId="0" borderId="75" xfId="82" applyFont="1" applyFill="1" applyBorder="1" applyAlignment="1">
      <alignment horizontal="center" vertical="center" wrapText="1"/>
      <protection/>
    </xf>
    <xf numFmtId="0" fontId="46" fillId="0" borderId="76" xfId="82" applyFont="1" applyFill="1" applyBorder="1" applyAlignment="1">
      <alignment horizontal="center" vertical="center" wrapText="1"/>
      <protection/>
    </xf>
    <xf numFmtId="0" fontId="46" fillId="0" borderId="40" xfId="82" applyFont="1" applyFill="1" applyBorder="1" applyAlignment="1">
      <alignment horizontal="center" vertical="center" wrapText="1"/>
      <protection/>
    </xf>
    <xf numFmtId="0" fontId="46" fillId="0" borderId="63" xfId="82" applyFont="1" applyFill="1" applyBorder="1" applyAlignment="1">
      <alignment horizontal="center" vertical="center" wrapText="1"/>
      <protection/>
    </xf>
    <xf numFmtId="0" fontId="46" fillId="0" borderId="62" xfId="82" applyFont="1" applyFill="1" applyBorder="1" applyAlignment="1">
      <alignment horizontal="center" vertical="center" wrapText="1"/>
      <protection/>
    </xf>
    <xf numFmtId="0" fontId="46" fillId="0" borderId="21" xfId="82" applyFont="1" applyFill="1" applyBorder="1" applyAlignment="1">
      <alignment horizontal="center" vertical="center" wrapText="1"/>
      <protection/>
    </xf>
    <xf numFmtId="0" fontId="46" fillId="0" borderId="26" xfId="82" applyFont="1" applyFill="1" applyBorder="1" applyAlignment="1">
      <alignment horizontal="center" vertical="center" wrapText="1"/>
      <protection/>
    </xf>
    <xf numFmtId="0" fontId="46" fillId="0" borderId="12" xfId="82" applyFont="1" applyFill="1" applyBorder="1" applyAlignment="1">
      <alignment horizontal="center" vertical="center" wrapText="1"/>
      <protection/>
    </xf>
    <xf numFmtId="0" fontId="46" fillId="0" borderId="25" xfId="82" applyFont="1" applyFill="1" applyBorder="1" applyAlignment="1">
      <alignment horizontal="center" vertical="center" wrapText="1"/>
      <protection/>
    </xf>
    <xf numFmtId="0" fontId="46" fillId="0" borderId="22" xfId="82" applyFont="1" applyFill="1" applyBorder="1" applyAlignment="1">
      <alignment horizontal="left" vertical="center" wrapText="1"/>
      <protection/>
    </xf>
    <xf numFmtId="0" fontId="46" fillId="0" borderId="12" xfId="82" applyFont="1" applyFill="1" applyBorder="1" applyAlignment="1">
      <alignment horizontal="left" vertical="center" wrapText="1"/>
      <protection/>
    </xf>
    <xf numFmtId="0" fontId="8" fillId="0" borderId="12" xfId="82" applyFont="1" applyFill="1" applyBorder="1" applyAlignment="1">
      <alignment horizontal="center" vertical="center"/>
      <protection/>
    </xf>
    <xf numFmtId="0" fontId="2" fillId="20" borderId="20" xfId="82" applyFont="1" applyFill="1" applyBorder="1" applyAlignment="1">
      <alignment horizontal="center" vertical="center" wrapText="1"/>
      <protection/>
    </xf>
    <xf numFmtId="0" fontId="2" fillId="20" borderId="21" xfId="82" applyFont="1" applyFill="1" applyBorder="1" applyAlignment="1">
      <alignment/>
      <protection/>
    </xf>
    <xf numFmtId="0" fontId="2" fillId="20" borderId="22" xfId="82" applyFont="1" applyFill="1" applyBorder="1" applyAlignment="1">
      <alignment/>
      <protection/>
    </xf>
    <xf numFmtId="0" fontId="2" fillId="20" borderId="12" xfId="82" applyFont="1" applyFill="1" applyBorder="1" applyAlignment="1">
      <alignment/>
      <protection/>
    </xf>
    <xf numFmtId="0" fontId="2" fillId="20" borderId="21" xfId="82" applyFont="1" applyFill="1" applyBorder="1" applyAlignment="1">
      <alignment horizontal="center" vertical="center" wrapText="1"/>
      <protection/>
    </xf>
    <xf numFmtId="0" fontId="2" fillId="20" borderId="12" xfId="82" applyFont="1" applyFill="1" applyBorder="1" applyAlignment="1">
      <alignment horizontal="center" vertical="center" wrapText="1"/>
      <protection/>
    </xf>
    <xf numFmtId="0" fontId="8" fillId="0" borderId="21" xfId="82" applyFont="1" applyFill="1" applyBorder="1" applyAlignment="1">
      <alignment horizontal="center" vertical="center"/>
      <protection/>
    </xf>
    <xf numFmtId="0" fontId="5" fillId="0" borderId="0" xfId="82" applyFont="1" applyFill="1" applyBorder="1" applyAlignment="1">
      <alignment horizontal="right" vertical="center" wrapText="1"/>
      <protection/>
    </xf>
    <xf numFmtId="0" fontId="46" fillId="0" borderId="0" xfId="83" applyFont="1" applyFill="1" applyBorder="1" applyAlignment="1">
      <alignment horizontal="left" vertical="center" wrapText="1"/>
      <protection/>
    </xf>
    <xf numFmtId="0" fontId="68" fillId="24" borderId="0" xfId="79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46" fillId="0" borderId="0" xfId="83" applyFont="1" applyFill="1" applyBorder="1" applyAlignment="1">
      <alignment vertical="center" wrapText="1"/>
      <protection/>
    </xf>
    <xf numFmtId="0" fontId="8" fillId="0" borderId="73" xfId="82" applyFont="1" applyFill="1" applyBorder="1" applyAlignment="1">
      <alignment horizontal="center" vertical="center" wrapText="1"/>
      <protection/>
    </xf>
    <xf numFmtId="0" fontId="8" fillId="0" borderId="77" xfId="82" applyFont="1" applyFill="1" applyBorder="1" applyAlignment="1">
      <alignment horizontal="center" vertical="center" wrapText="1"/>
      <protection/>
    </xf>
    <xf numFmtId="0" fontId="44" fillId="0" borderId="19" xfId="82" applyFont="1" applyFill="1" applyBorder="1" applyAlignment="1">
      <alignment vertical="center" wrapText="1"/>
      <protection/>
    </xf>
    <xf numFmtId="0" fontId="44" fillId="0" borderId="17" xfId="82" applyFont="1" applyFill="1" applyBorder="1" applyAlignment="1">
      <alignment/>
      <protection/>
    </xf>
    <xf numFmtId="0" fontId="8" fillId="0" borderId="17" xfId="82" applyFont="1" applyFill="1" applyBorder="1" applyAlignment="1">
      <alignment horizontal="center" vertical="center" wrapText="1"/>
      <protection/>
    </xf>
    <xf numFmtId="0" fontId="8" fillId="0" borderId="78" xfId="82" applyFont="1" applyFill="1" applyBorder="1" applyAlignment="1">
      <alignment horizontal="center" vertical="center" wrapText="1"/>
      <protection/>
    </xf>
    <xf numFmtId="0" fontId="5" fillId="0" borderId="0" xfId="8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8" fillId="0" borderId="10" xfId="82" applyFont="1" applyFill="1" applyBorder="1" applyAlignment="1">
      <alignment horizontal="center" vertical="center" wrapText="1"/>
      <protection/>
    </xf>
    <xf numFmtId="0" fontId="8" fillId="0" borderId="27" xfId="82" applyFont="1" applyFill="1" applyBorder="1" applyAlignment="1">
      <alignment horizontal="center" vertical="center" wrapText="1"/>
      <protection/>
    </xf>
    <xf numFmtId="0" fontId="2" fillId="20" borderId="21" xfId="82" applyFont="1" applyFill="1" applyBorder="1" applyAlignment="1">
      <alignment horizontal="center" vertical="center"/>
      <protection/>
    </xf>
    <xf numFmtId="0" fontId="2" fillId="20" borderId="26" xfId="82" applyFont="1" applyFill="1" applyBorder="1" applyAlignment="1">
      <alignment horizontal="center" vertical="center"/>
      <protection/>
    </xf>
    <xf numFmtId="0" fontId="2" fillId="20" borderId="12" xfId="82" applyFont="1" applyFill="1" applyBorder="1" applyAlignment="1">
      <alignment horizontal="center" vertical="center"/>
      <protection/>
    </xf>
    <xf numFmtId="0" fontId="2" fillId="20" borderId="25" xfId="82" applyFont="1" applyFill="1" applyBorder="1" applyAlignment="1">
      <alignment horizontal="center" vertical="center"/>
      <protection/>
    </xf>
    <xf numFmtId="0" fontId="5" fillId="0" borderId="0" xfId="82" applyFont="1" applyFill="1" applyBorder="1" applyAlignment="1">
      <alignment horizontal="right" vertical="center"/>
      <protection/>
    </xf>
    <xf numFmtId="0" fontId="8" fillId="0" borderId="12" xfId="82" applyFont="1" applyFill="1" applyBorder="1" applyAlignment="1">
      <alignment horizontal="center" vertical="center" wrapText="1"/>
      <protection/>
    </xf>
    <xf numFmtId="0" fontId="8" fillId="0" borderId="25" xfId="82" applyFont="1" applyFill="1" applyBorder="1" applyAlignment="1">
      <alignment horizontal="center" vertical="center" wrapText="1"/>
      <protection/>
    </xf>
    <xf numFmtId="0" fontId="2" fillId="20" borderId="22" xfId="82" applyFont="1" applyFill="1" applyBorder="1" applyAlignment="1">
      <alignment horizontal="center" vertical="center" wrapText="1"/>
      <protection/>
    </xf>
    <xf numFmtId="0" fontId="46" fillId="0" borderId="11" xfId="82" applyFont="1" applyFill="1" applyBorder="1" applyAlignment="1">
      <alignment horizontal="left" vertical="center" wrapText="1"/>
      <protection/>
    </xf>
    <xf numFmtId="0" fontId="46" fillId="0" borderId="10" xfId="82" applyFont="1" applyFill="1" applyBorder="1" applyAlignment="1">
      <alignment horizontal="left" vertical="center" wrapText="1"/>
      <protection/>
    </xf>
    <xf numFmtId="0" fontId="8" fillId="0" borderId="10" xfId="82" applyFont="1" applyFill="1" applyBorder="1" applyAlignment="1">
      <alignment horizontal="center" vertical="center"/>
      <protection/>
    </xf>
    <xf numFmtId="0" fontId="46" fillId="0" borderId="11" xfId="82" applyFont="1" applyFill="1" applyBorder="1" applyAlignment="1">
      <alignment vertical="center" wrapText="1"/>
      <protection/>
    </xf>
    <xf numFmtId="0" fontId="46" fillId="0" borderId="10" xfId="82" applyFont="1" applyFill="1" applyBorder="1" applyAlignment="1">
      <alignment/>
      <protection/>
    </xf>
    <xf numFmtId="0" fontId="5" fillId="0" borderId="18" xfId="82" applyFont="1" applyFill="1" applyBorder="1" applyAlignment="1">
      <alignment horizontal="right" vertical="center" wrapText="1"/>
      <protection/>
    </xf>
    <xf numFmtId="0" fontId="44" fillId="0" borderId="22" xfId="82" applyFont="1" applyFill="1" applyBorder="1" applyAlignment="1">
      <alignment vertical="center" wrapText="1"/>
      <protection/>
    </xf>
    <xf numFmtId="0" fontId="44" fillId="0" borderId="12" xfId="82" applyFont="1" applyFill="1" applyBorder="1" applyAlignment="1">
      <alignment/>
      <protection/>
    </xf>
    <xf numFmtId="0" fontId="2" fillId="20" borderId="26" xfId="82" applyFont="1" applyFill="1" applyBorder="1" applyAlignment="1">
      <alignment horizontal="center" vertical="center" wrapText="1"/>
      <protection/>
    </xf>
    <xf numFmtId="0" fontId="2" fillId="20" borderId="25" xfId="82" applyFont="1" applyFill="1" applyBorder="1" applyAlignment="1">
      <alignment horizontal="center" vertical="center" wrapText="1"/>
      <protection/>
    </xf>
    <xf numFmtId="0" fontId="46" fillId="0" borderId="20" xfId="82" applyFont="1" applyFill="1" applyBorder="1" applyAlignment="1">
      <alignment vertical="center" wrapText="1"/>
      <protection/>
    </xf>
    <xf numFmtId="0" fontId="46" fillId="0" borderId="21" xfId="82" applyFont="1" applyFill="1" applyBorder="1" applyAlignment="1">
      <alignment/>
      <protection/>
    </xf>
    <xf numFmtId="0" fontId="8" fillId="0" borderId="21" xfId="82" applyFont="1" applyFill="1" applyBorder="1" applyAlignment="1">
      <alignment horizontal="center" vertical="center" wrapText="1"/>
      <protection/>
    </xf>
    <xf numFmtId="0" fontId="8" fillId="0" borderId="26" xfId="82" applyFont="1" applyFill="1" applyBorder="1" applyAlignment="1">
      <alignment horizontal="center" vertical="center" wrapText="1"/>
      <protection/>
    </xf>
    <xf numFmtId="0" fontId="46" fillId="0" borderId="79" xfId="82" applyFont="1" applyFill="1" applyBorder="1" applyAlignment="1">
      <alignment horizontal="left" vertical="center" wrapText="1"/>
      <protection/>
    </xf>
    <xf numFmtId="0" fontId="46" fillId="0" borderId="33" xfId="82" applyFont="1" applyFill="1" applyBorder="1" applyAlignment="1">
      <alignment horizontal="left" vertical="center" wrapText="1"/>
      <protection/>
    </xf>
    <xf numFmtId="0" fontId="8" fillId="0" borderId="30" xfId="82" applyFont="1" applyFill="1" applyBorder="1" applyAlignment="1">
      <alignment horizontal="center" vertical="center"/>
      <protection/>
    </xf>
    <xf numFmtId="0" fontId="8" fillId="0" borderId="33" xfId="82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" fillId="0" borderId="0" xfId="47" applyAlignment="1">
      <alignment horizontal="center"/>
    </xf>
    <xf numFmtId="0" fontId="14" fillId="28" borderId="71" xfId="82" applyFont="1" applyFill="1" applyBorder="1" applyAlignment="1">
      <alignment horizontal="center" vertical="center"/>
      <protection/>
    </xf>
    <xf numFmtId="0" fontId="5" fillId="24" borderId="18" xfId="82" applyFont="1" applyFill="1" applyBorder="1" applyAlignment="1">
      <alignment horizontal="right" vertical="center" wrapText="1"/>
      <protection/>
    </xf>
    <xf numFmtId="0" fontId="14" fillId="0" borderId="15" xfId="82" applyFont="1" applyFill="1" applyBorder="1" applyAlignment="1">
      <alignment horizontal="center" vertical="center"/>
      <protection/>
    </xf>
    <xf numFmtId="0" fontId="4" fillId="0" borderId="13" xfId="44" applyBorder="1" applyAlignment="1">
      <alignment horizontal="center"/>
    </xf>
    <xf numFmtId="0" fontId="46" fillId="0" borderId="80" xfId="82" applyFont="1" applyFill="1" applyBorder="1" applyAlignment="1">
      <alignment horizontal="left" vertical="center" wrapText="1"/>
      <protection/>
    </xf>
    <xf numFmtId="0" fontId="46" fillId="0" borderId="36" xfId="8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40" xfId="82" applyFont="1" applyFill="1" applyBorder="1" applyAlignment="1">
      <alignment horizontal="center" vertical="center"/>
      <protection/>
    </xf>
    <xf numFmtId="0" fontId="8" fillId="0" borderId="36" xfId="82" applyFont="1" applyFill="1" applyBorder="1" applyAlignment="1">
      <alignment horizontal="center" vertical="center"/>
      <protection/>
    </xf>
    <xf numFmtId="0" fontId="46" fillId="0" borderId="10" xfId="82" applyFont="1" applyFill="1" applyBorder="1" applyAlignment="1">
      <alignment horizontal="center" vertical="center" wrapText="1"/>
      <protection/>
    </xf>
    <xf numFmtId="0" fontId="46" fillId="0" borderId="27" xfId="82" applyFont="1" applyFill="1" applyBorder="1" applyAlignment="1">
      <alignment horizontal="center" vertical="center" wrapText="1"/>
      <protection/>
    </xf>
    <xf numFmtId="0" fontId="2" fillId="0" borderId="39" xfId="82" applyFont="1" applyFill="1" applyBorder="1" applyAlignment="1">
      <alignment horizontal="center" vertical="center" wrapText="1"/>
      <protection/>
    </xf>
    <xf numFmtId="0" fontId="2" fillId="0" borderId="0" xfId="82" applyFont="1" applyFill="1" applyBorder="1" applyAlignment="1">
      <alignment horizontal="center" vertical="center" wrapText="1"/>
      <protection/>
    </xf>
    <xf numFmtId="0" fontId="2" fillId="0" borderId="57" xfId="82" applyFont="1" applyFill="1" applyBorder="1" applyAlignment="1">
      <alignment horizontal="center" vertical="center" wrapText="1"/>
      <protection/>
    </xf>
    <xf numFmtId="0" fontId="2" fillId="0" borderId="40" xfId="82" applyFont="1" applyFill="1" applyBorder="1" applyAlignment="1">
      <alignment horizontal="center" vertical="center" wrapText="1"/>
      <protection/>
    </xf>
    <xf numFmtId="0" fontId="2" fillId="0" borderId="63" xfId="82" applyFont="1" applyFill="1" applyBorder="1" applyAlignment="1">
      <alignment horizontal="center" vertical="center" wrapText="1"/>
      <protection/>
    </xf>
    <xf numFmtId="0" fontId="2" fillId="0" borderId="62" xfId="82" applyFont="1" applyFill="1" applyBorder="1" applyAlignment="1">
      <alignment horizontal="center" vertical="center" wrapText="1"/>
      <protection/>
    </xf>
    <xf numFmtId="0" fontId="44" fillId="0" borderId="11" xfId="81" applyFont="1" applyFill="1" applyBorder="1" applyAlignment="1">
      <alignment horizontal="left" vertical="center" wrapText="1"/>
      <protection/>
    </xf>
    <xf numFmtId="0" fontId="44" fillId="0" borderId="10" xfId="81" applyFont="1" applyFill="1" applyBorder="1" applyAlignment="1">
      <alignment horizontal="left" vertical="center" wrapText="1"/>
      <protection/>
    </xf>
    <xf numFmtId="0" fontId="5" fillId="0" borderId="21" xfId="81" applyFont="1" applyFill="1" applyBorder="1" applyAlignment="1">
      <alignment horizontal="center" vertical="center" wrapText="1"/>
      <protection/>
    </xf>
    <xf numFmtId="0" fontId="5" fillId="0" borderId="26" xfId="81" applyFont="1" applyFill="1" applyBorder="1" applyAlignment="1">
      <alignment horizontal="center" vertical="center" wrapText="1"/>
      <protection/>
    </xf>
    <xf numFmtId="0" fontId="5" fillId="0" borderId="12" xfId="81" applyFont="1" applyFill="1" applyBorder="1" applyAlignment="1">
      <alignment horizontal="center" vertical="center" wrapText="1"/>
      <protection/>
    </xf>
    <xf numFmtId="0" fontId="5" fillId="0" borderId="25" xfId="81" applyFont="1" applyFill="1" applyBorder="1" applyAlignment="1">
      <alignment horizontal="center" vertical="center" wrapText="1"/>
      <protection/>
    </xf>
    <xf numFmtId="0" fontId="10" fillId="0" borderId="18" xfId="81" applyFont="1" applyFill="1" applyBorder="1" applyAlignment="1">
      <alignment horizontal="center" vertical="center" wrapText="1"/>
      <protection/>
    </xf>
    <xf numFmtId="0" fontId="2" fillId="0" borderId="30" xfId="81" applyFont="1" applyFill="1" applyBorder="1" applyAlignment="1">
      <alignment horizontal="center" vertical="center" wrapText="1"/>
      <protection/>
    </xf>
    <xf numFmtId="0" fontId="2" fillId="0" borderId="59" xfId="81" applyFont="1" applyFill="1" applyBorder="1" applyAlignment="1">
      <alignment horizontal="center" vertical="center" wrapText="1"/>
      <protection/>
    </xf>
    <xf numFmtId="0" fontId="2" fillId="0" borderId="0" xfId="80" applyFill="1" applyAlignment="1">
      <alignment horizontal="center"/>
      <protection/>
    </xf>
    <xf numFmtId="0" fontId="53" fillId="0" borderId="0" xfId="0" applyNumberFormat="1" applyFont="1" applyFill="1" applyAlignment="1">
      <alignment horizontal="center"/>
    </xf>
    <xf numFmtId="0" fontId="54" fillId="0" borderId="0" xfId="0" applyNumberFormat="1" applyFont="1" applyFill="1" applyAlignment="1">
      <alignment horizontal="center"/>
    </xf>
    <xf numFmtId="0" fontId="54" fillId="0" borderId="0" xfId="0" applyNumberFormat="1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 horizontal="center"/>
    </xf>
    <xf numFmtId="0" fontId="4" fillId="0" borderId="0" xfId="44" applyNumberFormat="1" applyFill="1" applyBorder="1" applyAlignment="1">
      <alignment horizontal="center"/>
    </xf>
    <xf numFmtId="0" fontId="59" fillId="0" borderId="0" xfId="44" applyNumberFormat="1" applyFont="1" applyFill="1" applyBorder="1" applyAlignment="1">
      <alignment horizontal="center"/>
    </xf>
    <xf numFmtId="0" fontId="44" fillId="0" borderId="54" xfId="81" applyFont="1" applyFill="1" applyBorder="1" applyAlignment="1">
      <alignment horizontal="left" vertical="center" wrapText="1"/>
      <protection/>
    </xf>
    <xf numFmtId="0" fontId="44" fillId="0" borderId="45" xfId="81" applyFont="1" applyFill="1" applyBorder="1" applyAlignment="1">
      <alignment horizontal="left" vertical="center" wrapText="1"/>
      <protection/>
    </xf>
    <xf numFmtId="0" fontId="44" fillId="0" borderId="37" xfId="81" applyFont="1" applyFill="1" applyBorder="1" applyAlignment="1">
      <alignment horizontal="left" vertical="center" wrapText="1"/>
      <protection/>
    </xf>
    <xf numFmtId="0" fontId="44" fillId="0" borderId="35" xfId="81" applyFont="1" applyFill="1" applyBorder="1" applyAlignment="1">
      <alignment horizontal="left" vertical="center" wrapText="1"/>
      <protection/>
    </xf>
    <xf numFmtId="0" fontId="1" fillId="18" borderId="71" xfId="80" applyFont="1" applyFill="1" applyBorder="1" applyAlignment="1">
      <alignment horizontal="center" vertical="center"/>
      <protection/>
    </xf>
    <xf numFmtId="0" fontId="2" fillId="0" borderId="15" xfId="80" applyFill="1" applyBorder="1" applyAlignment="1">
      <alignment horizontal="center"/>
      <protection/>
    </xf>
    <xf numFmtId="0" fontId="5" fillId="0" borderId="20" xfId="81" applyFont="1" applyFill="1" applyBorder="1" applyAlignment="1">
      <alignment horizontal="center" vertical="center" wrapText="1"/>
      <protection/>
    </xf>
    <xf numFmtId="0" fontId="5" fillId="0" borderId="22" xfId="81" applyFont="1" applyFill="1" applyBorder="1" applyAlignment="1">
      <alignment horizontal="center" vertical="center" wrapText="1"/>
      <protection/>
    </xf>
    <xf numFmtId="0" fontId="10" fillId="0" borderId="0" xfId="81" applyFont="1" applyFill="1" applyBorder="1" applyAlignment="1">
      <alignment horizontal="center" vertical="center" wrapText="1"/>
      <protection/>
    </xf>
    <xf numFmtId="2" fontId="47" fillId="0" borderId="0" xfId="84" applyNumberFormat="1" applyFont="1" applyFill="1" applyBorder="1" applyAlignment="1">
      <alignment horizontal="center" vertical="center" wrapText="1"/>
      <protection/>
    </xf>
    <xf numFmtId="0" fontId="5" fillId="0" borderId="23" xfId="81" applyFont="1" applyFill="1" applyBorder="1" applyAlignment="1">
      <alignment horizontal="center" vertical="center" wrapText="1"/>
      <protection/>
    </xf>
    <xf numFmtId="0" fontId="44" fillId="0" borderId="0" xfId="81" applyFont="1" applyFill="1" applyBorder="1" applyAlignment="1">
      <alignment horizontal="left" vertical="center" wrapText="1"/>
      <protection/>
    </xf>
    <xf numFmtId="0" fontId="2" fillId="0" borderId="0" xfId="81" applyFont="1" applyFill="1" applyBorder="1" applyAlignment="1">
      <alignment horizontal="center" vertical="center" wrapText="1"/>
      <protection/>
    </xf>
    <xf numFmtId="0" fontId="2" fillId="0" borderId="21" xfId="81" applyFont="1" applyFill="1" applyBorder="1" applyAlignment="1">
      <alignment horizontal="center" vertical="center" wrapText="1"/>
      <protection/>
    </xf>
    <xf numFmtId="0" fontId="2" fillId="0" borderId="26" xfId="81" applyFont="1" applyFill="1" applyBorder="1" applyAlignment="1">
      <alignment horizontal="center" vertical="center" wrapText="1"/>
      <protection/>
    </xf>
    <xf numFmtId="0" fontId="2" fillId="0" borderId="45" xfId="81" applyFont="1" applyFill="1" applyBorder="1" applyAlignment="1">
      <alignment horizontal="center" vertical="center" wrapText="1"/>
      <protection/>
    </xf>
    <xf numFmtId="0" fontId="2" fillId="0" borderId="55" xfId="81" applyFont="1" applyFill="1" applyBorder="1" applyAlignment="1">
      <alignment horizontal="center" vertical="center" wrapText="1"/>
      <protection/>
    </xf>
    <xf numFmtId="0" fontId="44" fillId="0" borderId="20" xfId="81" applyFont="1" applyFill="1" applyBorder="1" applyAlignment="1">
      <alignment horizontal="left" vertical="center" wrapText="1"/>
      <protection/>
    </xf>
    <xf numFmtId="0" fontId="44" fillId="0" borderId="21" xfId="81" applyFont="1" applyFill="1" applyBorder="1" applyAlignment="1">
      <alignment horizontal="left" vertical="center" wrapText="1"/>
      <protection/>
    </xf>
    <xf numFmtId="0" fontId="2" fillId="0" borderId="29" xfId="81" applyFont="1" applyFill="1" applyBorder="1" applyAlignment="1">
      <alignment horizontal="center" vertical="center" wrapText="1"/>
      <protection/>
    </xf>
    <xf numFmtId="0" fontId="2" fillId="0" borderId="67" xfId="81" applyFont="1" applyFill="1" applyBorder="1" applyAlignment="1">
      <alignment horizontal="center" vertical="center" wrapText="1"/>
      <protection/>
    </xf>
    <xf numFmtId="0" fontId="2" fillId="0" borderId="30" xfId="80" applyFont="1" applyBorder="1" applyAlignment="1">
      <alignment horizontal="center" wrapText="1"/>
      <protection/>
    </xf>
    <xf numFmtId="0" fontId="2" fillId="0" borderId="59" xfId="80" applyFont="1" applyBorder="1" applyAlignment="1">
      <alignment horizontal="center" wrapText="1"/>
      <protection/>
    </xf>
    <xf numFmtId="0" fontId="2" fillId="0" borderId="38" xfId="81" applyFont="1" applyFill="1" applyBorder="1" applyAlignment="1">
      <alignment horizontal="center" vertical="center" wrapText="1"/>
      <protection/>
    </xf>
    <xf numFmtId="0" fontId="2" fillId="0" borderId="76" xfId="81" applyFont="1" applyFill="1" applyBorder="1" applyAlignment="1">
      <alignment horizontal="center" vertical="center" wrapText="1"/>
      <protection/>
    </xf>
    <xf numFmtId="0" fontId="2" fillId="0" borderId="40" xfId="81" applyFont="1" applyFill="1" applyBorder="1" applyAlignment="1">
      <alignment horizontal="center" vertical="center" wrapText="1"/>
      <protection/>
    </xf>
    <xf numFmtId="0" fontId="2" fillId="0" borderId="62" xfId="81" applyFont="1" applyFill="1" applyBorder="1" applyAlignment="1">
      <alignment horizontal="center" vertical="center" wrapText="1"/>
      <protection/>
    </xf>
    <xf numFmtId="0" fontId="2" fillId="0" borderId="0" xfId="84" applyFont="1" applyBorder="1" applyAlignment="1">
      <alignment horizontal="center" vertical="center" wrapText="1"/>
      <protection/>
    </xf>
    <xf numFmtId="0" fontId="2" fillId="0" borderId="0" xfId="84" applyBorder="1" applyAlignment="1">
      <alignment horizontal="center" vertical="center" wrapText="1"/>
      <protection/>
    </xf>
    <xf numFmtId="0" fontId="2" fillId="0" borderId="44" xfId="84" applyFont="1" applyBorder="1" applyAlignment="1">
      <alignment horizontal="center" vertical="center" wrapText="1"/>
      <protection/>
    </xf>
    <xf numFmtId="0" fontId="2" fillId="0" borderId="44" xfId="84" applyBorder="1" applyAlignment="1">
      <alignment horizontal="center" vertical="center" wrapText="1"/>
      <protection/>
    </xf>
    <xf numFmtId="0" fontId="45" fillId="24" borderId="12" xfId="84" applyFont="1" applyFill="1" applyBorder="1" applyAlignment="1">
      <alignment horizontal="center" vertical="center" wrapText="1"/>
      <protection/>
    </xf>
    <xf numFmtId="0" fontId="45" fillId="24" borderId="25" xfId="84" applyFont="1" applyFill="1" applyBorder="1" applyAlignment="1">
      <alignment horizontal="center" vertical="center" wrapText="1"/>
      <protection/>
    </xf>
    <xf numFmtId="0" fontId="14" fillId="0" borderId="15" xfId="84" applyFont="1" applyFill="1" applyBorder="1" applyAlignment="1">
      <alignment horizontal="center" vertical="center"/>
      <protection/>
    </xf>
    <xf numFmtId="0" fontId="5" fillId="24" borderId="22" xfId="84" applyFont="1" applyFill="1" applyBorder="1" applyAlignment="1">
      <alignment horizontal="center" vertical="center" wrapText="1"/>
      <protection/>
    </xf>
    <xf numFmtId="0" fontId="5" fillId="0" borderId="12" xfId="84" applyFont="1" applyBorder="1" applyAlignment="1">
      <alignment horizontal="center"/>
      <protection/>
    </xf>
    <xf numFmtId="0" fontId="45" fillId="24" borderId="10" xfId="84" applyFont="1" applyFill="1" applyBorder="1" applyAlignment="1">
      <alignment horizontal="center" vertical="center" wrapText="1"/>
      <protection/>
    </xf>
    <xf numFmtId="0" fontId="45" fillId="24" borderId="27" xfId="84" applyFont="1" applyFill="1" applyBorder="1" applyAlignment="1">
      <alignment horizontal="center" vertical="center" wrapText="1"/>
      <protection/>
    </xf>
    <xf numFmtId="0" fontId="14" fillId="18" borderId="71" xfId="84" applyFont="1" applyFill="1" applyBorder="1" applyAlignment="1">
      <alignment horizontal="center" vertical="center"/>
      <protection/>
    </xf>
    <xf numFmtId="0" fontId="47" fillId="24" borderId="11" xfId="84" applyFont="1" applyFill="1" applyBorder="1" applyAlignment="1">
      <alignment horizontal="left" vertical="center" wrapText="1"/>
      <protection/>
    </xf>
    <xf numFmtId="0" fontId="47" fillId="0" borderId="10" xfId="84" applyFont="1" applyBorder="1" applyAlignment="1">
      <alignment horizontal="left" vertical="center" wrapText="1"/>
      <protection/>
    </xf>
    <xf numFmtId="2" fontId="47" fillId="0" borderId="10" xfId="84" applyNumberFormat="1" applyFont="1" applyFill="1" applyBorder="1" applyAlignment="1">
      <alignment horizontal="center" vertical="center" wrapText="1"/>
      <protection/>
    </xf>
    <xf numFmtId="0" fontId="2" fillId="0" borderId="10" xfId="84" applyFill="1" applyBorder="1" applyAlignment="1">
      <alignment/>
      <protection/>
    </xf>
    <xf numFmtId="0" fontId="10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5" fillId="0" borderId="18" xfId="84" applyFont="1" applyBorder="1" applyAlignment="1">
      <alignment horizontal="center" vertical="center"/>
      <protection/>
    </xf>
    <xf numFmtId="0" fontId="47" fillId="24" borderId="10" xfId="84" applyFont="1" applyFill="1" applyBorder="1" applyAlignment="1">
      <alignment horizontal="left" vertical="center" wrapText="1"/>
      <protection/>
    </xf>
    <xf numFmtId="0" fontId="7" fillId="0" borderId="61" xfId="84" applyFont="1" applyFill="1" applyBorder="1" applyAlignment="1">
      <alignment horizontal="left" vertical="center" wrapText="1"/>
      <protection/>
    </xf>
    <xf numFmtId="0" fontId="7" fillId="21" borderId="21" xfId="84" applyFont="1" applyFill="1" applyBorder="1" applyAlignment="1">
      <alignment horizontal="center" vertical="center" wrapText="1"/>
      <protection/>
    </xf>
    <xf numFmtId="0" fontId="7" fillId="21" borderId="10" xfId="84" applyFont="1" applyFill="1" applyBorder="1" applyAlignment="1">
      <alignment horizontal="center" vertical="center" wrapText="1"/>
      <protection/>
    </xf>
    <xf numFmtId="0" fontId="7" fillId="21" borderId="21" xfId="84" applyFont="1" applyFill="1" applyBorder="1" applyAlignment="1">
      <alignment horizontal="center" vertical="center"/>
      <protection/>
    </xf>
    <xf numFmtId="0" fontId="7" fillId="21" borderId="26" xfId="84" applyFont="1" applyFill="1" applyBorder="1" applyAlignment="1">
      <alignment horizontal="center" vertical="center"/>
      <protection/>
    </xf>
    <xf numFmtId="0" fontId="7" fillId="21" borderId="10" xfId="84" applyFont="1" applyFill="1" applyBorder="1" applyAlignment="1">
      <alignment horizontal="center" vertical="center"/>
      <protection/>
    </xf>
    <xf numFmtId="0" fontId="7" fillId="21" borderId="27" xfId="84" applyFont="1" applyFill="1" applyBorder="1" applyAlignment="1">
      <alignment horizontal="center" vertical="center"/>
      <protection/>
    </xf>
    <xf numFmtId="0" fontId="5" fillId="0" borderId="11" xfId="84" applyFont="1" applyFill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vertical="center" wrapText="1"/>
      <protection/>
    </xf>
    <xf numFmtId="0" fontId="7" fillId="21" borderId="20" xfId="84" applyFont="1" applyFill="1" applyBorder="1" applyAlignment="1">
      <alignment horizontal="center" vertical="center" wrapText="1"/>
      <protection/>
    </xf>
    <xf numFmtId="0" fontId="7" fillId="21" borderId="11" xfId="84" applyFont="1" applyFill="1" applyBorder="1" applyAlignment="1">
      <alignment horizontal="center" vertical="center" wrapText="1"/>
      <protection/>
    </xf>
    <xf numFmtId="0" fontId="4" fillId="0" borderId="0" xfId="44" applyAlignment="1">
      <alignment horizontal="center"/>
    </xf>
    <xf numFmtId="0" fontId="10" fillId="21" borderId="27" xfId="0" applyFont="1" applyFill="1" applyBorder="1" applyAlignment="1">
      <alignment horizontal="center" vertical="center" wrapText="1"/>
    </xf>
    <xf numFmtId="0" fontId="4" fillId="0" borderId="0" xfId="44" applyNumberFormat="1" applyBorder="1" applyAlignment="1">
      <alignment horizontal="center"/>
    </xf>
    <xf numFmtId="0" fontId="47" fillId="24" borderId="35" xfId="84" applyFont="1" applyFill="1" applyBorder="1" applyAlignment="1">
      <alignment horizontal="center" vertical="center" wrapText="1"/>
      <protection/>
    </xf>
    <xf numFmtId="0" fontId="2" fillId="0" borderId="35" xfId="84" applyBorder="1" applyAlignment="1">
      <alignment/>
      <protection/>
    </xf>
    <xf numFmtId="0" fontId="2" fillId="0" borderId="0" xfId="80" applyAlignment="1">
      <alignment horizontal="center"/>
      <protection/>
    </xf>
    <xf numFmtId="0" fontId="14" fillId="0" borderId="81" xfId="84" applyFont="1" applyFill="1" applyBorder="1" applyAlignment="1">
      <alignment horizontal="center" vertical="center" wrapText="1"/>
      <protection/>
    </xf>
    <xf numFmtId="0" fontId="14" fillId="0" borderId="43" xfId="84" applyFont="1" applyFill="1" applyBorder="1" applyAlignment="1">
      <alignment horizontal="center" vertical="center" wrapText="1"/>
      <protection/>
    </xf>
    <xf numFmtId="0" fontId="10" fillId="21" borderId="26" xfId="0" applyFont="1" applyFill="1" applyBorder="1" applyAlignment="1">
      <alignment horizontal="center" vertical="center"/>
    </xf>
    <xf numFmtId="0" fontId="46" fillId="24" borderId="40" xfId="84" applyFont="1" applyFill="1" applyBorder="1" applyAlignment="1">
      <alignment horizontal="left" vertical="center" wrapText="1"/>
      <protection/>
    </xf>
    <xf numFmtId="0" fontId="46" fillId="0" borderId="36" xfId="84" applyFont="1" applyBorder="1" applyAlignment="1">
      <alignment/>
      <protection/>
    </xf>
    <xf numFmtId="0" fontId="14" fillId="18" borderId="71" xfId="84" applyFont="1" applyFill="1" applyBorder="1" applyAlignment="1">
      <alignment horizontal="center" vertical="center" wrapText="1"/>
      <protection/>
    </xf>
    <xf numFmtId="0" fontId="10" fillId="24" borderId="31" xfId="84" applyFont="1" applyFill="1" applyBorder="1" applyAlignment="1">
      <alignment horizontal="center" vertical="center" wrapText="1"/>
      <protection/>
    </xf>
    <xf numFmtId="0" fontId="10" fillId="24" borderId="65" xfId="84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textRotation="90" wrapText="1"/>
    </xf>
    <xf numFmtId="0" fontId="18" fillId="20" borderId="82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/>
    </xf>
    <xf numFmtId="0" fontId="17" fillId="18" borderId="1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1" xfId="0" applyBorder="1" applyAlignment="1">
      <alignment horizontal="center"/>
    </xf>
    <xf numFmtId="0" fontId="21" fillId="24" borderId="30" xfId="0" applyFont="1" applyFill="1" applyBorder="1" applyAlignment="1">
      <alignment horizontal="center" vertical="center" wrapText="1"/>
    </xf>
    <xf numFmtId="0" fontId="21" fillId="24" borderId="61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2" fontId="87" fillId="0" borderId="10" xfId="0" applyNumberFormat="1" applyFont="1" applyBorder="1" applyAlignment="1">
      <alignment horizontal="center" vertical="center"/>
    </xf>
    <xf numFmtId="2" fontId="87" fillId="0" borderId="27" xfId="0" applyNumberFormat="1" applyFont="1" applyBorder="1" applyAlignment="1">
      <alignment/>
    </xf>
    <xf numFmtId="0" fontId="9" fillId="24" borderId="30" xfId="0" applyFont="1" applyFill="1" applyBorder="1" applyAlignment="1">
      <alignment horizontal="center" vertical="center" wrapText="1"/>
    </xf>
    <xf numFmtId="0" fontId="9" fillId="24" borderId="61" xfId="0" applyFont="1" applyFill="1" applyBorder="1" applyAlignment="1">
      <alignment horizontal="center" vertical="center" wrapText="1"/>
    </xf>
    <xf numFmtId="0" fontId="9" fillId="24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2" fontId="87" fillId="0" borderId="27" xfId="0" applyNumberFormat="1" applyFont="1" applyBorder="1" applyAlignment="1">
      <alignment horizontal="center" vertical="center"/>
    </xf>
    <xf numFmtId="0" fontId="4" fillId="0" borderId="0" xfId="44" applyFill="1" applyAlignment="1">
      <alignment horizontal="center"/>
    </xf>
    <xf numFmtId="0" fontId="53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2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27" xfId="0" applyBorder="1" applyAlignment="1">
      <alignment wrapText="1"/>
    </xf>
    <xf numFmtId="203" fontId="87" fillId="0" borderId="10" xfId="0" applyNumberFormat="1" applyFont="1" applyBorder="1" applyAlignment="1">
      <alignment horizontal="center" vertical="center"/>
    </xf>
    <xf numFmtId="0" fontId="87" fillId="0" borderId="10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0" fillId="0" borderId="27" xfId="0" applyFont="1" applyBorder="1" applyAlignment="1">
      <alignment horizontal="center"/>
    </xf>
    <xf numFmtId="203" fontId="87" fillId="0" borderId="12" xfId="0" applyNumberFormat="1" applyFont="1" applyBorder="1" applyAlignment="1">
      <alignment horizontal="center" vertical="center"/>
    </xf>
    <xf numFmtId="0" fontId="87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25" xfId="0" applyBorder="1" applyAlignment="1">
      <alignment wrapText="1"/>
    </xf>
    <xf numFmtId="0" fontId="44" fillId="0" borderId="0" xfId="75" applyFont="1" applyBorder="1" applyAlignment="1">
      <alignment horizontal="right" vertical="top" wrapText="1"/>
      <protection/>
    </xf>
    <xf numFmtId="0" fontId="10" fillId="0" borderId="83" xfId="75" applyFont="1" applyBorder="1" applyAlignment="1">
      <alignment horizontal="left" vertical="top" wrapText="1"/>
      <protection/>
    </xf>
    <xf numFmtId="0" fontId="10" fillId="0" borderId="84" xfId="75" applyFont="1" applyBorder="1" applyAlignment="1">
      <alignment horizontal="left" vertical="top" wrapText="1"/>
      <protection/>
    </xf>
    <xf numFmtId="0" fontId="10" fillId="0" borderId="46" xfId="75" applyFont="1" applyBorder="1" applyAlignment="1">
      <alignment horizontal="left" vertical="top" wrapText="1"/>
      <protection/>
    </xf>
    <xf numFmtId="0" fontId="10" fillId="0" borderId="85" xfId="75" applyNumberFormat="1" applyFont="1" applyBorder="1" applyAlignment="1">
      <alignment horizontal="left" vertical="top" wrapText="1"/>
      <protection/>
    </xf>
    <xf numFmtId="0" fontId="10" fillId="0" borderId="84" xfId="75" applyNumberFormat="1" applyFont="1" applyBorder="1" applyAlignment="1">
      <alignment horizontal="left" vertical="top" wrapText="1"/>
      <protection/>
    </xf>
    <xf numFmtId="0" fontId="10" fillId="0" borderId="46" xfId="75" applyNumberFormat="1" applyFont="1" applyBorder="1" applyAlignment="1">
      <alignment horizontal="left" vertical="top" wrapText="1"/>
      <protection/>
    </xf>
    <xf numFmtId="0" fontId="10" fillId="0" borderId="86" xfId="75" applyFont="1" applyBorder="1" applyAlignment="1">
      <alignment horizontal="left" vertical="top" wrapText="1"/>
      <protection/>
    </xf>
    <xf numFmtId="0" fontId="10" fillId="0" borderId="87" xfId="75" applyFont="1" applyBorder="1" applyAlignment="1">
      <alignment horizontal="left" vertical="top" wrapText="1"/>
      <protection/>
    </xf>
    <xf numFmtId="0" fontId="10" fillId="0" borderId="88" xfId="75" applyFont="1" applyBorder="1" applyAlignment="1">
      <alignment horizontal="left" vertical="top" wrapText="1"/>
      <protection/>
    </xf>
    <xf numFmtId="0" fontId="10" fillId="0" borderId="89" xfId="75" applyFont="1" applyBorder="1" applyAlignment="1">
      <alignment horizontal="left" vertical="top" wrapText="1"/>
      <protection/>
    </xf>
    <xf numFmtId="0" fontId="10" fillId="0" borderId="90" xfId="75" applyFont="1" applyBorder="1" applyAlignment="1">
      <alignment horizontal="left" vertical="top" wrapText="1"/>
      <protection/>
    </xf>
    <xf numFmtId="0" fontId="10" fillId="0" borderId="91" xfId="75" applyFont="1" applyBorder="1" applyAlignment="1">
      <alignment horizontal="left" vertical="top" wrapText="1"/>
      <protection/>
    </xf>
    <xf numFmtId="0" fontId="87" fillId="0" borderId="87" xfId="75" applyFont="1" applyBorder="1" applyAlignment="1">
      <alignment horizontal="left" vertical="top" wrapText="1"/>
      <protection/>
    </xf>
    <xf numFmtId="0" fontId="87" fillId="0" borderId="88" xfId="75" applyFont="1" applyBorder="1" applyAlignment="1">
      <alignment horizontal="left" vertical="top" wrapText="1"/>
      <protection/>
    </xf>
    <xf numFmtId="0" fontId="9" fillId="0" borderId="0" xfId="78" applyFont="1" applyAlignment="1">
      <alignment horizontal="center"/>
      <protection/>
    </xf>
    <xf numFmtId="0" fontId="88" fillId="0" borderId="0" xfId="78" applyFont="1" applyAlignment="1">
      <alignment horizontal="center"/>
      <protection/>
    </xf>
    <xf numFmtId="0" fontId="89" fillId="0" borderId="0" xfId="78" applyFont="1" applyAlignment="1">
      <alignment horizontal="center"/>
      <protection/>
    </xf>
    <xf numFmtId="0" fontId="89" fillId="0" borderId="0" xfId="78" applyFont="1" applyBorder="1" applyAlignment="1">
      <alignment horizontal="center"/>
      <protection/>
    </xf>
    <xf numFmtId="0" fontId="90" fillId="0" borderId="0" xfId="78" applyFont="1" applyBorder="1" applyAlignment="1">
      <alignment horizontal="center"/>
      <protection/>
    </xf>
    <xf numFmtId="0" fontId="88" fillId="0" borderId="0" xfId="78" applyFont="1" applyBorder="1" applyAlignment="1">
      <alignment horizontal="center"/>
      <protection/>
    </xf>
    <xf numFmtId="0" fontId="57" fillId="0" borderId="0" xfId="50" applyFont="1" applyFill="1" applyBorder="1" applyAlignment="1">
      <alignment horizontal="center"/>
    </xf>
    <xf numFmtId="0" fontId="26" fillId="0" borderId="0" xfId="78" applyFont="1" applyAlignment="1">
      <alignment horizontal="center"/>
      <protection/>
    </xf>
    <xf numFmtId="0" fontId="15" fillId="15" borderId="15" xfId="75" applyFont="1" applyFill="1" applyBorder="1" applyAlignment="1">
      <alignment horizontal="center" vertical="center"/>
      <protection/>
    </xf>
    <xf numFmtId="0" fontId="15" fillId="15" borderId="13" xfId="75" applyFont="1" applyFill="1" applyBorder="1" applyAlignment="1">
      <alignment horizontal="center" vertical="center"/>
      <protection/>
    </xf>
    <xf numFmtId="0" fontId="87" fillId="28" borderId="89" xfId="75" applyFont="1" applyFill="1" applyBorder="1" applyAlignment="1">
      <alignment horizontal="center" vertical="center" wrapText="1"/>
      <protection/>
    </xf>
    <xf numFmtId="0" fontId="87" fillId="28" borderId="91" xfId="75" applyFont="1" applyFill="1" applyBorder="1" applyAlignment="1">
      <alignment horizontal="center" vertical="center" wrapText="1"/>
      <protection/>
    </xf>
    <xf numFmtId="0" fontId="87" fillId="28" borderId="86" xfId="75" applyFont="1" applyFill="1" applyBorder="1" applyAlignment="1">
      <alignment horizontal="center" vertical="center" wrapText="1"/>
      <protection/>
    </xf>
    <xf numFmtId="0" fontId="87" fillId="28" borderId="92" xfId="75" applyFont="1" applyFill="1" applyBorder="1" applyAlignment="1">
      <alignment horizontal="center" vertical="center" wrapText="1"/>
      <protection/>
    </xf>
    <xf numFmtId="0" fontId="87" fillId="28" borderId="93" xfId="75" applyFont="1" applyFill="1" applyBorder="1" applyAlignment="1">
      <alignment horizontal="center" vertical="center" wrapText="1"/>
      <protection/>
    </xf>
    <xf numFmtId="0" fontId="87" fillId="28" borderId="83" xfId="75" applyFont="1" applyFill="1" applyBorder="1" applyAlignment="1">
      <alignment horizontal="center" vertical="center" wrapText="1"/>
      <protection/>
    </xf>
    <xf numFmtId="0" fontId="87" fillId="28" borderId="14" xfId="75" applyFont="1" applyFill="1" applyBorder="1" applyAlignment="1">
      <alignment horizontal="center" vertical="center" wrapText="1"/>
      <protection/>
    </xf>
    <xf numFmtId="212" fontId="82" fillId="0" borderId="94" xfId="75" applyNumberFormat="1" applyFont="1" applyFill="1" applyBorder="1" applyAlignment="1">
      <alignment horizontal="center" vertical="center" wrapText="1"/>
      <protection/>
    </xf>
    <xf numFmtId="212" fontId="82" fillId="0" borderId="47" xfId="75" applyNumberFormat="1" applyFont="1" applyFill="1" applyBorder="1" applyAlignment="1">
      <alignment horizontal="center" vertical="center" wrapText="1"/>
      <protection/>
    </xf>
    <xf numFmtId="212" fontId="82" fillId="0" borderId="58" xfId="75" applyNumberFormat="1" applyFont="1" applyFill="1" applyBorder="1" applyAlignment="1">
      <alignment horizontal="center" vertical="center" wrapText="1"/>
      <protection/>
    </xf>
    <xf numFmtId="212" fontId="82" fillId="0" borderId="53" xfId="75" applyNumberFormat="1" applyFont="1" applyFill="1" applyBorder="1" applyAlignment="1">
      <alignment horizontal="center" vertical="center" wrapText="1"/>
      <protection/>
    </xf>
    <xf numFmtId="212" fontId="82" fillId="0" borderId="51" xfId="75" applyNumberFormat="1" applyFont="1" applyFill="1" applyBorder="1" applyAlignment="1">
      <alignment horizontal="center" vertical="center" wrapText="1"/>
      <protection/>
    </xf>
    <xf numFmtId="0" fontId="20" fillId="0" borderId="0" xfId="78" applyFont="1" applyFill="1" applyBorder="1" applyAlignment="1">
      <alignment horizontal="center" vertical="center" wrapText="1"/>
      <protection/>
    </xf>
    <xf numFmtId="0" fontId="88" fillId="0" borderId="0" xfId="78" applyFont="1" applyFill="1" applyBorder="1" applyAlignment="1">
      <alignment horizontal="center" vertical="center" wrapText="1"/>
      <protection/>
    </xf>
    <xf numFmtId="0" fontId="87" fillId="0" borderId="28" xfId="75" applyFont="1" applyBorder="1" applyAlignment="1">
      <alignment horizontal="center"/>
      <protection/>
    </xf>
    <xf numFmtId="0" fontId="9" fillId="0" borderId="0" xfId="78" applyFont="1" applyFill="1" applyBorder="1" applyAlignment="1">
      <alignment horizontal="center" vertical="center" wrapText="1"/>
      <protection/>
    </xf>
    <xf numFmtId="0" fontId="0" fillId="0" borderId="0" xfId="75" applyFont="1" applyFill="1" applyBorder="1" applyAlignment="1">
      <alignment horizontal="center" vertical="center"/>
      <protection/>
    </xf>
    <xf numFmtId="9" fontId="0" fillId="0" borderId="0" xfId="75" applyNumberFormat="1" applyFont="1" applyFill="1" applyBorder="1" applyAlignment="1">
      <alignment horizontal="center" vertical="center"/>
      <protection/>
    </xf>
    <xf numFmtId="0" fontId="0" fillId="0" borderId="0" xfId="89" applyNumberFormat="1" applyFont="1" applyFill="1" applyBorder="1" applyAlignment="1">
      <alignment horizontal="center" vertical="center"/>
    </xf>
    <xf numFmtId="9" fontId="0" fillId="0" borderId="0" xfId="89" applyFont="1" applyFill="1" applyBorder="1" applyAlignment="1">
      <alignment horizontal="center" vertical="center"/>
    </xf>
    <xf numFmtId="9" fontId="0" fillId="0" borderId="0" xfId="89" applyNumberFormat="1" applyFont="1" applyFill="1" applyBorder="1" applyAlignment="1">
      <alignment horizontal="center" vertical="center"/>
    </xf>
    <xf numFmtId="0" fontId="2" fillId="0" borderId="0" xfId="83" applyBorder="1" applyAlignment="1">
      <alignment horizontal="center"/>
      <protection/>
    </xf>
    <xf numFmtId="0" fontId="47" fillId="21" borderId="10" xfId="83" applyFont="1" applyFill="1" applyBorder="1" applyAlignment="1">
      <alignment horizontal="center" vertical="center" wrapText="1"/>
      <protection/>
    </xf>
    <xf numFmtId="0" fontId="83" fillId="0" borderId="0" xfId="44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" fillId="0" borderId="0" xfId="83" applyFont="1" applyFill="1" applyBorder="1" applyAlignment="1">
      <alignment horizontal="right" vertical="center" wrapText="1"/>
      <protection/>
    </xf>
    <xf numFmtId="0" fontId="46" fillId="24" borderId="0" xfId="83" applyFont="1" applyFill="1" applyBorder="1" applyAlignment="1">
      <alignment horizontal="left" vertical="center" wrapText="1"/>
      <protection/>
    </xf>
    <xf numFmtId="0" fontId="2" fillId="0" borderId="0" xfId="83" applyBorder="1" applyAlignment="1">
      <alignment horizontal="left" vertical="center" wrapText="1"/>
      <protection/>
    </xf>
    <xf numFmtId="0" fontId="45" fillId="0" borderId="0" xfId="83" applyFont="1" applyBorder="1" applyAlignment="1">
      <alignment horizontal="center" vertical="center" wrapText="1"/>
      <protection/>
    </xf>
    <xf numFmtId="0" fontId="2" fillId="0" borderId="0" xfId="83" applyBorder="1" applyAlignment="1">
      <alignment wrapText="1"/>
      <protection/>
    </xf>
    <xf numFmtId="0" fontId="8" fillId="0" borderId="0" xfId="83" applyFont="1" applyFill="1" applyBorder="1" applyAlignment="1">
      <alignment horizontal="center" vertical="center"/>
      <protection/>
    </xf>
    <xf numFmtId="0" fontId="2" fillId="0" borderId="0" xfId="83" applyFill="1" applyBorder="1" applyAlignment="1">
      <alignment/>
      <protection/>
    </xf>
    <xf numFmtId="0" fontId="8" fillId="0" borderId="0" xfId="83" applyFont="1" applyFill="1" applyBorder="1" applyAlignment="1">
      <alignment horizontal="center" vertical="center" wrapText="1"/>
      <protection/>
    </xf>
    <xf numFmtId="0" fontId="2" fillId="0" borderId="0" xfId="83" applyFill="1" applyBorder="1" applyAlignment="1">
      <alignment horizontal="center" vertical="center" wrapText="1"/>
      <protection/>
    </xf>
    <xf numFmtId="0" fontId="47" fillId="21" borderId="27" xfId="83" applyFont="1" applyFill="1" applyBorder="1" applyAlignment="1">
      <alignment horizontal="center" vertical="center" wrapText="1"/>
      <protection/>
    </xf>
    <xf numFmtId="0" fontId="46" fillId="24" borderId="11" xfId="83" applyFont="1" applyFill="1" applyBorder="1" applyAlignment="1">
      <alignment horizontal="left" vertical="center" wrapText="1"/>
      <protection/>
    </xf>
    <xf numFmtId="0" fontId="46" fillId="0" borderId="10" xfId="83" applyFont="1" applyBorder="1" applyAlignment="1">
      <alignment horizontal="left" vertical="center" wrapText="1"/>
      <protection/>
    </xf>
    <xf numFmtId="0" fontId="8" fillId="24" borderId="10" xfId="83" applyFont="1" applyFill="1" applyBorder="1" applyAlignment="1">
      <alignment horizontal="center" vertical="center" wrapText="1"/>
      <protection/>
    </xf>
    <xf numFmtId="0" fontId="2" fillId="0" borderId="10" xfId="83" applyFont="1" applyBorder="1" applyAlignment="1">
      <alignment horizontal="center" vertical="center" wrapText="1"/>
      <protection/>
    </xf>
    <xf numFmtId="2" fontId="6" fillId="24" borderId="30" xfId="83" applyNumberFormat="1" applyFont="1" applyFill="1" applyBorder="1" applyAlignment="1">
      <alignment horizontal="center" vertical="center" wrapText="1"/>
      <protection/>
    </xf>
    <xf numFmtId="2" fontId="6" fillId="24" borderId="61" xfId="83" applyNumberFormat="1" applyFont="1" applyFill="1" applyBorder="1" applyAlignment="1">
      <alignment horizontal="center" vertical="center" wrapText="1"/>
      <protection/>
    </xf>
    <xf numFmtId="2" fontId="6" fillId="24" borderId="33" xfId="83" applyNumberFormat="1" applyFont="1" applyFill="1" applyBorder="1" applyAlignment="1">
      <alignment horizontal="center" vertical="center" wrapText="1"/>
      <protection/>
    </xf>
    <xf numFmtId="0" fontId="8" fillId="24" borderId="10" xfId="83" applyFont="1" applyFill="1" applyBorder="1" applyAlignment="1">
      <alignment vertical="center" wrapText="1"/>
      <protection/>
    </xf>
    <xf numFmtId="0" fontId="8" fillId="24" borderId="27" xfId="83" applyFont="1" applyFill="1" applyBorder="1" applyAlignment="1">
      <alignment vertical="center" wrapText="1"/>
      <protection/>
    </xf>
    <xf numFmtId="0" fontId="14" fillId="28" borderId="13" xfId="83" applyFont="1" applyFill="1" applyBorder="1" applyAlignment="1">
      <alignment horizontal="center" vertical="center"/>
      <protection/>
    </xf>
    <xf numFmtId="0" fontId="2" fillId="28" borderId="13" xfId="83" applyFill="1" applyBorder="1" applyAlignment="1">
      <alignment horizontal="center" vertical="center"/>
      <protection/>
    </xf>
    <xf numFmtId="0" fontId="47" fillId="21" borderId="20" xfId="83" applyFont="1" applyFill="1" applyBorder="1" applyAlignment="1">
      <alignment horizontal="center" vertical="center" wrapText="1"/>
      <protection/>
    </xf>
    <xf numFmtId="0" fontId="47" fillId="21" borderId="21" xfId="83" applyFont="1" applyFill="1" applyBorder="1" applyAlignment="1">
      <alignment horizontal="center" vertical="center" wrapText="1"/>
      <protection/>
    </xf>
    <xf numFmtId="0" fontId="47" fillId="21" borderId="11" xfId="83" applyFont="1" applyFill="1" applyBorder="1" applyAlignment="1">
      <alignment horizontal="center" vertical="center" wrapText="1"/>
      <protection/>
    </xf>
    <xf numFmtId="0" fontId="47" fillId="21" borderId="21" xfId="83" applyFont="1" applyFill="1" applyBorder="1" applyAlignment="1">
      <alignment horizontal="center" vertical="center"/>
      <protection/>
    </xf>
    <xf numFmtId="0" fontId="47" fillId="21" borderId="26" xfId="83" applyFont="1" applyFill="1" applyBorder="1" applyAlignment="1">
      <alignment horizontal="center" vertical="center"/>
      <protection/>
    </xf>
    <xf numFmtId="0" fontId="2" fillId="24" borderId="0" xfId="83" applyFont="1" applyFill="1" applyBorder="1" applyAlignment="1">
      <alignment horizontal="right" vertical="center" wrapText="1"/>
      <protection/>
    </xf>
    <xf numFmtId="0" fontId="46" fillId="24" borderId="17" xfId="83" applyFont="1" applyFill="1" applyBorder="1" applyAlignment="1">
      <alignment horizontal="center" vertical="center" wrapText="1"/>
      <protection/>
    </xf>
    <xf numFmtId="0" fontId="46" fillId="24" borderId="78" xfId="83" applyFont="1" applyFill="1" applyBorder="1" applyAlignment="1">
      <alignment horizontal="center" vertical="center" wrapText="1"/>
      <protection/>
    </xf>
    <xf numFmtId="0" fontId="8" fillId="0" borderId="12" xfId="83" applyFont="1" applyBorder="1" applyAlignment="1">
      <alignment vertical="center" wrapText="1"/>
      <protection/>
    </xf>
    <xf numFmtId="0" fontId="8" fillId="0" borderId="25" xfId="83" applyFont="1" applyBorder="1" applyAlignment="1">
      <alignment vertical="center" wrapText="1"/>
      <protection/>
    </xf>
    <xf numFmtId="0" fontId="2" fillId="0" borderId="10" xfId="83" applyFont="1" applyBorder="1" applyAlignment="1">
      <alignment horizontal="left" vertical="center" wrapText="1"/>
      <protection/>
    </xf>
    <xf numFmtId="0" fontId="46" fillId="0" borderId="19" xfId="83" applyFont="1" applyBorder="1" applyAlignment="1">
      <alignment vertical="center"/>
      <protection/>
    </xf>
    <xf numFmtId="0" fontId="2" fillId="0" borderId="17" xfId="83" applyFont="1" applyBorder="1" applyAlignment="1">
      <alignment vertical="center"/>
      <protection/>
    </xf>
    <xf numFmtId="0" fontId="2" fillId="0" borderId="22" xfId="83" applyFont="1" applyBorder="1" applyAlignment="1">
      <alignment horizontal="left" vertical="center" wrapText="1"/>
      <protection/>
    </xf>
    <xf numFmtId="0" fontId="2" fillId="0" borderId="12" xfId="83" applyFont="1" applyBorder="1" applyAlignment="1">
      <alignment horizontal="left" vertical="center" wrapText="1"/>
      <protection/>
    </xf>
    <xf numFmtId="0" fontId="67" fillId="24" borderId="0" xfId="79" applyFont="1" applyFill="1" applyBorder="1" applyAlignment="1">
      <alignment/>
      <protection/>
    </xf>
    <xf numFmtId="0" fontId="0" fillId="0" borderId="0" xfId="0" applyAlignment="1">
      <alignment/>
    </xf>
    <xf numFmtId="0" fontId="69" fillId="24" borderId="0" xfId="44" applyFont="1" applyFill="1" applyAlignment="1">
      <alignment/>
    </xf>
    <xf numFmtId="2" fontId="6" fillId="24" borderId="73" xfId="83" applyNumberFormat="1" applyFont="1" applyFill="1" applyBorder="1" applyAlignment="1">
      <alignment horizontal="center" vertical="center" wrapText="1"/>
      <protection/>
    </xf>
    <xf numFmtId="2" fontId="6" fillId="24" borderId="18" xfId="83" applyNumberFormat="1" applyFont="1" applyFill="1" applyBorder="1" applyAlignment="1">
      <alignment horizontal="center" vertical="center" wrapText="1"/>
      <protection/>
    </xf>
    <xf numFmtId="2" fontId="6" fillId="24" borderId="77" xfId="83" applyNumberFormat="1" applyFont="1" applyFill="1" applyBorder="1" applyAlignment="1">
      <alignment horizontal="center" vertical="center" wrapText="1"/>
      <protection/>
    </xf>
    <xf numFmtId="0" fontId="2" fillId="0" borderId="0" xfId="83" applyAlignment="1">
      <alignment horizontal="center"/>
      <protection/>
    </xf>
    <xf numFmtId="0" fontId="5" fillId="24" borderId="24" xfId="83" applyFont="1" applyFill="1" applyBorder="1" applyAlignment="1">
      <alignment horizontal="center" vertical="center" wrapText="1"/>
      <protection/>
    </xf>
    <xf numFmtId="0" fontId="5" fillId="24" borderId="81" xfId="83" applyFont="1" applyFill="1" applyBorder="1" applyAlignment="1">
      <alignment horizontal="center" vertical="center" wrapText="1"/>
      <protection/>
    </xf>
    <xf numFmtId="0" fontId="8" fillId="0" borderId="10" xfId="83" applyFont="1" applyBorder="1" applyAlignment="1">
      <alignment vertical="center" wrapText="1"/>
      <protection/>
    </xf>
    <xf numFmtId="0" fontId="8" fillId="0" borderId="27" xfId="83" applyFont="1" applyBorder="1" applyAlignment="1">
      <alignment vertical="center" wrapText="1"/>
      <protection/>
    </xf>
    <xf numFmtId="0" fontId="2" fillId="0" borderId="11" xfId="83" applyFont="1" applyBorder="1" applyAlignment="1">
      <alignment horizontal="left" vertical="center" wrapText="1"/>
      <protection/>
    </xf>
    <xf numFmtId="0" fontId="78" fillId="0" borderId="0" xfId="44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44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4" fillId="28" borderId="71" xfId="83" applyFont="1" applyFill="1" applyBorder="1" applyAlignment="1">
      <alignment horizontal="center" vertical="center"/>
      <protection/>
    </xf>
    <xf numFmtId="0" fontId="2" fillId="28" borderId="71" xfId="83" applyFill="1" applyBorder="1" applyAlignment="1">
      <alignment horizontal="center" vertical="center"/>
      <protection/>
    </xf>
    <xf numFmtId="0" fontId="7" fillId="21" borderId="20" xfId="83" applyFont="1" applyFill="1" applyBorder="1" applyAlignment="1">
      <alignment horizontal="center" vertical="center" wrapText="1"/>
      <protection/>
    </xf>
    <xf numFmtId="0" fontId="7" fillId="21" borderId="21" xfId="83" applyFont="1" applyFill="1" applyBorder="1" applyAlignment="1">
      <alignment horizontal="center" vertical="center" wrapText="1"/>
      <protection/>
    </xf>
    <xf numFmtId="0" fontId="7" fillId="21" borderId="11" xfId="83" applyFont="1" applyFill="1" applyBorder="1" applyAlignment="1">
      <alignment horizontal="center" vertical="center" wrapText="1"/>
      <protection/>
    </xf>
    <xf numFmtId="0" fontId="7" fillId="21" borderId="10" xfId="83" applyFont="1" applyFill="1" applyBorder="1" applyAlignment="1">
      <alignment horizontal="center" vertical="center" wrapText="1"/>
      <protection/>
    </xf>
    <xf numFmtId="0" fontId="46" fillId="24" borderId="10" xfId="83" applyFont="1" applyFill="1" applyBorder="1" applyAlignment="1">
      <alignment horizontal="left" vertical="center" wrapText="1"/>
      <protection/>
    </xf>
    <xf numFmtId="0" fontId="46" fillId="24" borderId="22" xfId="83" applyFont="1" applyFill="1" applyBorder="1" applyAlignment="1">
      <alignment horizontal="left" vertical="center" wrapText="1"/>
      <protection/>
    </xf>
    <xf numFmtId="0" fontId="46" fillId="24" borderId="12" xfId="83" applyFont="1" applyFill="1" applyBorder="1" applyAlignment="1">
      <alignment horizontal="left" vertical="center" wrapText="1"/>
      <protection/>
    </xf>
    <xf numFmtId="0" fontId="8" fillId="24" borderId="12" xfId="83" applyFont="1" applyFill="1" applyBorder="1" applyAlignment="1">
      <alignment horizontal="center" vertical="center" wrapText="1"/>
      <protection/>
    </xf>
    <xf numFmtId="0" fontId="2" fillId="24" borderId="10" xfId="83" applyFont="1" applyFill="1" applyBorder="1" applyAlignment="1">
      <alignment horizontal="center" vertical="center" wrapText="1"/>
      <protection/>
    </xf>
    <xf numFmtId="0" fontId="2" fillId="24" borderId="27" xfId="83" applyFont="1" applyFill="1" applyBorder="1" applyAlignment="1">
      <alignment horizontal="center" vertical="center" wrapText="1"/>
      <protection/>
    </xf>
    <xf numFmtId="0" fontId="2" fillId="24" borderId="12" xfId="83" applyFont="1" applyFill="1" applyBorder="1" applyAlignment="1">
      <alignment horizontal="center" vertical="center" wrapText="1"/>
      <protection/>
    </xf>
    <xf numFmtId="0" fontId="2" fillId="24" borderId="25" xfId="83" applyFont="1" applyFill="1" applyBorder="1" applyAlignment="1">
      <alignment horizontal="center" vertical="center" wrapText="1"/>
      <protection/>
    </xf>
    <xf numFmtId="0" fontId="7" fillId="21" borderId="21" xfId="83" applyFont="1" applyFill="1" applyBorder="1" applyAlignment="1">
      <alignment horizontal="center" vertical="center"/>
      <protection/>
    </xf>
    <xf numFmtId="0" fontId="5" fillId="21" borderId="21" xfId="83" applyFont="1" applyFill="1" applyBorder="1" applyAlignment="1">
      <alignment horizontal="center" vertical="center"/>
      <protection/>
    </xf>
    <xf numFmtId="0" fontId="5" fillId="21" borderId="26" xfId="83" applyFont="1" applyFill="1" applyBorder="1" applyAlignment="1">
      <alignment horizontal="center" vertical="center"/>
      <protection/>
    </xf>
    <xf numFmtId="0" fontId="7" fillId="21" borderId="27" xfId="83" applyFont="1" applyFill="1" applyBorder="1" applyAlignment="1">
      <alignment horizontal="center" vertical="center" wrapText="1"/>
      <protection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 shrinkToFit="1"/>
    </xf>
    <xf numFmtId="0" fontId="74" fillId="0" borderId="23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0" fillId="0" borderId="28" xfId="0" applyBorder="1" applyAlignment="1">
      <alignment horizontal="center" wrapText="1"/>
    </xf>
    <xf numFmtId="184" fontId="0" fillId="0" borderId="21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45" xfId="0" applyNumberFormat="1" applyBorder="1" applyAlignment="1">
      <alignment horizontal="center" vertical="center"/>
    </xf>
    <xf numFmtId="184" fontId="0" fillId="0" borderId="95" xfId="0" applyNumberFormat="1" applyBorder="1" applyAlignment="1">
      <alignment horizontal="center" vertical="center"/>
    </xf>
    <xf numFmtId="184" fontId="0" fillId="0" borderId="9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0" fillId="24" borderId="0" xfId="0" applyFont="1" applyFill="1" applyBorder="1" applyAlignment="1">
      <alignment horizontal="center"/>
    </xf>
    <xf numFmtId="0" fontId="116" fillId="24" borderId="0" xfId="52" applyFont="1" applyFill="1" applyBorder="1" applyAlignment="1">
      <alignment horizontal="center"/>
    </xf>
    <xf numFmtId="0" fontId="15" fillId="28" borderId="15" xfId="0" applyFont="1" applyFill="1" applyBorder="1" applyAlignment="1">
      <alignment horizontal="center" vertical="center"/>
    </xf>
    <xf numFmtId="0" fontId="15" fillId="28" borderId="13" xfId="0" applyFont="1" applyFill="1" applyBorder="1" applyAlignment="1">
      <alignment horizontal="center" vertical="center"/>
    </xf>
    <xf numFmtId="0" fontId="9" fillId="20" borderId="72" xfId="0" applyFont="1" applyFill="1" applyBorder="1" applyAlignment="1">
      <alignment horizontal="center" vertical="center" wrapText="1"/>
    </xf>
    <xf numFmtId="0" fontId="9" fillId="20" borderId="97" xfId="0" applyFont="1" applyFill="1" applyBorder="1" applyAlignment="1">
      <alignment horizontal="center" vertical="center" wrapText="1"/>
    </xf>
    <xf numFmtId="0" fontId="9" fillId="20" borderId="98" xfId="0" applyFont="1" applyFill="1" applyBorder="1" applyAlignment="1">
      <alignment horizontal="center" vertical="center" wrapText="1"/>
    </xf>
    <xf numFmtId="0" fontId="9" fillId="20" borderId="95" xfId="0" applyFont="1" applyFill="1" applyBorder="1" applyAlignment="1">
      <alignment horizontal="center" vertical="center" wrapText="1"/>
    </xf>
    <xf numFmtId="0" fontId="9" fillId="20" borderId="68" xfId="0" applyFont="1" applyFill="1" applyBorder="1" applyAlignment="1">
      <alignment horizontal="center" vertical="center" wrapText="1"/>
    </xf>
    <xf numFmtId="0" fontId="9" fillId="20" borderId="96" xfId="0" applyFont="1" applyFill="1" applyBorder="1" applyAlignment="1">
      <alignment horizontal="center" vertical="center" wrapText="1"/>
    </xf>
    <xf numFmtId="0" fontId="10" fillId="20" borderId="97" xfId="0" applyFont="1" applyFill="1" applyBorder="1" applyAlignment="1">
      <alignment horizontal="center" vertical="center" wrapText="1"/>
    </xf>
    <xf numFmtId="0" fontId="10" fillId="20" borderId="95" xfId="0" applyFont="1" applyFill="1" applyBorder="1" applyAlignment="1">
      <alignment horizontal="center" vertical="center" wrapText="1"/>
    </xf>
    <xf numFmtId="0" fontId="10" fillId="20" borderId="96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center"/>
    </xf>
    <xf numFmtId="0" fontId="89" fillId="24" borderId="0" xfId="0" applyFont="1" applyFill="1" applyAlignment="1">
      <alignment horizontal="center"/>
    </xf>
    <xf numFmtId="0" fontId="98" fillId="0" borderId="0" xfId="76" applyFont="1" applyFill="1" applyBorder="1" applyAlignment="1">
      <alignment horizontal="center"/>
      <protection/>
    </xf>
    <xf numFmtId="0" fontId="107" fillId="0" borderId="0" xfId="83" applyFont="1" applyFill="1" applyBorder="1" applyAlignment="1">
      <alignment horizontal="left" vertical="center" wrapText="1"/>
      <protection/>
    </xf>
    <xf numFmtId="0" fontId="106" fillId="24" borderId="23" xfId="79" applyFont="1" applyFill="1" applyBorder="1" applyAlignment="1">
      <alignment horizontal="center"/>
      <protection/>
    </xf>
    <xf numFmtId="2" fontId="82" fillId="0" borderId="79" xfId="75" applyNumberFormat="1" applyFont="1" applyBorder="1" applyAlignment="1">
      <alignment horizontal="center" vertical="top" wrapText="1"/>
      <protection/>
    </xf>
    <xf numFmtId="2" fontId="82" fillId="0" borderId="61" xfId="75" applyNumberFormat="1" applyFont="1" applyBorder="1" applyAlignment="1">
      <alignment horizontal="center" vertical="top" wrapText="1"/>
      <protection/>
    </xf>
    <xf numFmtId="2" fontId="82" fillId="0" borderId="59" xfId="75" applyNumberFormat="1" applyFont="1" applyBorder="1" applyAlignment="1">
      <alignment horizontal="center" vertical="top" wrapText="1"/>
      <protection/>
    </xf>
    <xf numFmtId="2" fontId="82" fillId="0" borderId="99" xfId="75" applyNumberFormat="1" applyFont="1" applyBorder="1" applyAlignment="1">
      <alignment horizontal="center" vertical="top" wrapText="1"/>
      <protection/>
    </xf>
    <xf numFmtId="2" fontId="82" fillId="0" borderId="65" xfId="75" applyNumberFormat="1" applyFont="1" applyBorder="1" applyAlignment="1">
      <alignment horizontal="center" vertical="top" wrapText="1"/>
      <protection/>
    </xf>
    <xf numFmtId="2" fontId="82" fillId="0" borderId="64" xfId="75" applyNumberFormat="1" applyFont="1" applyBorder="1" applyAlignment="1">
      <alignment horizontal="center" vertical="top" wrapText="1"/>
      <protection/>
    </xf>
    <xf numFmtId="0" fontId="87" fillId="0" borderId="0" xfId="75" applyFont="1" applyBorder="1" applyAlignment="1">
      <alignment horizontal="right" vertical="top" wrapText="1"/>
      <protection/>
    </xf>
    <xf numFmtId="0" fontId="97" fillId="0" borderId="0" xfId="75" applyFont="1" applyBorder="1" applyAlignment="1">
      <alignment horizontal="right" vertical="top" wrapText="1"/>
      <protection/>
    </xf>
    <xf numFmtId="0" fontId="97" fillId="0" borderId="16" xfId="75" applyFont="1" applyBorder="1" applyAlignment="1">
      <alignment horizontal="right" vertical="top" wrapText="1"/>
      <protection/>
    </xf>
    <xf numFmtId="2" fontId="82" fillId="0" borderId="82" xfId="75" applyNumberFormat="1" applyFont="1" applyBorder="1" applyAlignment="1">
      <alignment horizontal="center" vertical="top" wrapText="1"/>
      <protection/>
    </xf>
    <xf numFmtId="2" fontId="82" fillId="0" borderId="66" xfId="75" applyNumberFormat="1" applyFont="1" applyBorder="1" applyAlignment="1">
      <alignment horizontal="center" vertical="top" wrapText="1"/>
      <protection/>
    </xf>
    <xf numFmtId="2" fontId="82" fillId="0" borderId="67" xfId="75" applyNumberFormat="1" applyFont="1" applyBorder="1" applyAlignment="1">
      <alignment horizontal="center" vertical="top" wrapText="1"/>
      <protection/>
    </xf>
    <xf numFmtId="0" fontId="99" fillId="0" borderId="18" xfId="75" applyFont="1" applyBorder="1" applyAlignment="1">
      <alignment horizontal="left" vertical="center"/>
      <protection/>
    </xf>
    <xf numFmtId="0" fontId="99" fillId="0" borderId="18" xfId="75" applyFont="1" applyFill="1" applyBorder="1" applyAlignment="1">
      <alignment horizontal="left" vertical="center" wrapText="1"/>
      <protection/>
    </xf>
    <xf numFmtId="2" fontId="102" fillId="0" borderId="80" xfId="75" applyNumberFormat="1" applyFont="1" applyBorder="1" applyAlignment="1">
      <alignment horizontal="center" vertical="center" wrapText="1"/>
      <protection/>
    </xf>
    <xf numFmtId="2" fontId="102" fillId="0" borderId="63" xfId="75" applyNumberFormat="1" applyFont="1" applyBorder="1" applyAlignment="1">
      <alignment horizontal="center" vertical="center" wrapText="1"/>
      <protection/>
    </xf>
    <xf numFmtId="2" fontId="102" fillId="0" borderId="62" xfId="75" applyNumberFormat="1" applyFont="1" applyBorder="1" applyAlignment="1">
      <alignment horizontal="center" vertical="center" wrapText="1"/>
      <protection/>
    </xf>
    <xf numFmtId="2" fontId="102" fillId="0" borderId="82" xfId="75" applyNumberFormat="1" applyFont="1" applyBorder="1" applyAlignment="1">
      <alignment horizontal="center" vertical="center" wrapText="1"/>
      <protection/>
    </xf>
    <xf numFmtId="2" fontId="102" fillId="0" borderId="66" xfId="75" applyNumberFormat="1" applyFont="1" applyBorder="1" applyAlignment="1">
      <alignment horizontal="center" vertical="center" wrapText="1"/>
      <protection/>
    </xf>
    <xf numFmtId="2" fontId="102" fillId="0" borderId="67" xfId="75" applyNumberFormat="1" applyFont="1" applyBorder="1" applyAlignment="1">
      <alignment horizontal="center" vertical="center" wrapText="1"/>
      <protection/>
    </xf>
    <xf numFmtId="0" fontId="87" fillId="0" borderId="89" xfId="75" applyFont="1" applyBorder="1" applyAlignment="1">
      <alignment horizontal="left" vertical="top" wrapText="1"/>
      <protection/>
    </xf>
    <xf numFmtId="0" fontId="87" fillId="0" borderId="90" xfId="75" applyFont="1" applyBorder="1" applyAlignment="1">
      <alignment horizontal="left" vertical="top" wrapText="1"/>
      <protection/>
    </xf>
    <xf numFmtId="0" fontId="87" fillId="0" borderId="91" xfId="75" applyFont="1" applyBorder="1" applyAlignment="1">
      <alignment horizontal="left" vertical="top" wrapText="1"/>
      <protection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89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5" fillId="0" borderId="0" xfId="44" applyFont="1" applyFill="1" applyBorder="1" applyAlignment="1">
      <alignment horizontal="center"/>
    </xf>
    <xf numFmtId="0" fontId="113" fillId="0" borderId="0" xfId="76" applyFont="1" applyFill="1" applyBorder="1" applyAlignment="1">
      <alignment horizontal="left" wrapText="1"/>
      <protection/>
    </xf>
    <xf numFmtId="0" fontId="53" fillId="0" borderId="90" xfId="75" applyFont="1" applyBorder="1" applyAlignment="1">
      <alignment horizontal="left" vertical="top" wrapText="1"/>
      <protection/>
    </xf>
    <xf numFmtId="0" fontId="53" fillId="0" borderId="91" xfId="75" applyFont="1" applyBorder="1" applyAlignment="1">
      <alignment horizontal="left" vertical="top" wrapText="1"/>
      <protection/>
    </xf>
    <xf numFmtId="2" fontId="102" fillId="0" borderId="79" xfId="75" applyNumberFormat="1" applyFont="1" applyBorder="1" applyAlignment="1">
      <alignment horizontal="center" vertical="center" wrapText="1"/>
      <protection/>
    </xf>
    <xf numFmtId="2" fontId="102" fillId="0" borderId="61" xfId="75" applyNumberFormat="1" applyFont="1" applyBorder="1" applyAlignment="1">
      <alignment horizontal="center" vertical="center" wrapText="1"/>
      <protection/>
    </xf>
    <xf numFmtId="2" fontId="102" fillId="0" borderId="59" xfId="75" applyNumberFormat="1" applyFont="1" applyBorder="1" applyAlignment="1">
      <alignment horizontal="center" vertical="center" wrapText="1"/>
      <protection/>
    </xf>
    <xf numFmtId="2" fontId="102" fillId="0" borderId="99" xfId="75" applyNumberFormat="1" applyFont="1" applyBorder="1" applyAlignment="1">
      <alignment horizontal="center" vertical="center" wrapText="1"/>
      <protection/>
    </xf>
    <xf numFmtId="2" fontId="102" fillId="0" borderId="65" xfId="75" applyNumberFormat="1" applyFont="1" applyBorder="1" applyAlignment="1">
      <alignment horizontal="center" vertical="center" wrapText="1"/>
      <protection/>
    </xf>
    <xf numFmtId="2" fontId="102" fillId="0" borderId="64" xfId="75" applyNumberFormat="1" applyFont="1" applyBorder="1" applyAlignment="1">
      <alignment horizontal="center" vertical="center" wrapText="1"/>
      <protection/>
    </xf>
    <xf numFmtId="0" fontId="101" fillId="28" borderId="71" xfId="75" applyFont="1" applyFill="1" applyBorder="1" applyAlignment="1">
      <alignment horizontal="center" vertical="center" wrapText="1"/>
      <protection/>
    </xf>
    <xf numFmtId="0" fontId="87" fillId="20" borderId="53" xfId="75" applyFont="1" applyFill="1" applyBorder="1" applyAlignment="1">
      <alignment horizontal="center" vertical="center" wrapText="1"/>
      <protection/>
    </xf>
    <xf numFmtId="0" fontId="87" fillId="20" borderId="58" xfId="75" applyFont="1" applyFill="1" applyBorder="1" applyAlignment="1">
      <alignment horizontal="center" vertical="center" wrapText="1"/>
      <protection/>
    </xf>
    <xf numFmtId="0" fontId="87" fillId="20" borderId="20" xfId="75" applyFont="1" applyFill="1" applyBorder="1" applyAlignment="1">
      <alignment horizontal="center" vertical="center" wrapText="1"/>
      <protection/>
    </xf>
    <xf numFmtId="0" fontId="87" fillId="20" borderId="54" xfId="75" applyFont="1" applyFill="1" applyBorder="1" applyAlignment="1">
      <alignment horizontal="center" vertical="center" wrapText="1"/>
      <protection/>
    </xf>
    <xf numFmtId="0" fontId="87" fillId="20" borderId="21" xfId="75" applyFont="1" applyFill="1" applyBorder="1" applyAlignment="1">
      <alignment horizontal="center" vertical="center" wrapText="1"/>
      <protection/>
    </xf>
    <xf numFmtId="0" fontId="87" fillId="20" borderId="45" xfId="75" applyFont="1" applyFill="1" applyBorder="1" applyAlignment="1">
      <alignment horizontal="center" vertical="center" wrapText="1"/>
      <protection/>
    </xf>
    <xf numFmtId="0" fontId="87" fillId="20" borderId="26" xfId="75" applyFont="1" applyFill="1" applyBorder="1" applyAlignment="1">
      <alignment horizontal="center" vertical="center" wrapText="1"/>
      <protection/>
    </xf>
    <xf numFmtId="0" fontId="87" fillId="20" borderId="55" xfId="75" applyFont="1" applyFill="1" applyBorder="1" applyAlignment="1">
      <alignment horizontal="center" vertical="center" wrapText="1"/>
      <protection/>
    </xf>
    <xf numFmtId="0" fontId="87" fillId="20" borderId="100" xfId="75" applyFont="1" applyFill="1" applyBorder="1" applyAlignment="1">
      <alignment horizontal="center" vertical="center" wrapText="1"/>
      <protection/>
    </xf>
    <xf numFmtId="0" fontId="87" fillId="20" borderId="23" xfId="75" applyFont="1" applyFill="1" applyBorder="1" applyAlignment="1">
      <alignment horizontal="center" vertical="center" wrapText="1"/>
      <protection/>
    </xf>
    <xf numFmtId="0" fontId="87" fillId="20" borderId="101" xfId="75" applyFont="1" applyFill="1" applyBorder="1" applyAlignment="1">
      <alignment horizontal="center" vertical="center" wrapText="1"/>
      <protection/>
    </xf>
    <xf numFmtId="0" fontId="87" fillId="20" borderId="102" xfId="75" applyFont="1" applyFill="1" applyBorder="1" applyAlignment="1">
      <alignment horizontal="center" vertical="center" wrapText="1"/>
      <protection/>
    </xf>
    <xf numFmtId="0" fontId="87" fillId="20" borderId="16" xfId="75" applyFont="1" applyFill="1" applyBorder="1" applyAlignment="1">
      <alignment horizontal="center" vertical="center" wrapText="1"/>
      <protection/>
    </xf>
    <xf numFmtId="0" fontId="87" fillId="20" borderId="103" xfId="75" applyFont="1" applyFill="1" applyBorder="1" applyAlignment="1">
      <alignment horizontal="center" vertical="center" wrapText="1"/>
      <protection/>
    </xf>
    <xf numFmtId="14" fontId="97" fillId="0" borderId="28" xfId="75" applyNumberFormat="1" applyFont="1" applyBorder="1" applyAlignment="1">
      <alignment horizontal="center"/>
      <protection/>
    </xf>
    <xf numFmtId="0" fontId="115" fillId="24" borderId="0" xfId="76" applyFont="1" applyFill="1" applyBorder="1" applyAlignment="1">
      <alignment horizontal="left"/>
      <protection/>
    </xf>
    <xf numFmtId="0" fontId="97" fillId="0" borderId="0" xfId="74" applyNumberFormat="1" applyFont="1" applyFill="1" applyBorder="1" applyAlignment="1">
      <alignment horizontal="center" vertical="center"/>
      <protection/>
    </xf>
    <xf numFmtId="0" fontId="90" fillId="0" borderId="0" xfId="0" applyFont="1" applyBorder="1" applyAlignment="1">
      <alignment horizontal="right"/>
    </xf>
    <xf numFmtId="202" fontId="97" fillId="0" borderId="28" xfId="75" applyNumberFormat="1" applyFont="1" applyBorder="1" applyAlignment="1">
      <alignment horizontal="center"/>
      <protection/>
    </xf>
    <xf numFmtId="0" fontId="87" fillId="20" borderId="51" xfId="75" applyFont="1" applyFill="1" applyBorder="1" applyAlignment="1">
      <alignment horizontal="center" vertical="center" wrapText="1"/>
      <protection/>
    </xf>
    <xf numFmtId="0" fontId="9" fillId="0" borderId="23" xfId="0" applyFont="1" applyBorder="1" applyAlignment="1">
      <alignment/>
    </xf>
    <xf numFmtId="0" fontId="8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89" fillId="0" borderId="0" xfId="0" applyFont="1" applyBorder="1" applyAlignment="1">
      <alignment horizontal="right"/>
    </xf>
    <xf numFmtId="0" fontId="99" fillId="28" borderId="71" xfId="75" applyFont="1" applyFill="1" applyBorder="1" applyAlignment="1">
      <alignment horizontal="center" vertical="center" wrapText="1"/>
      <protection/>
    </xf>
    <xf numFmtId="180" fontId="4" fillId="0" borderId="13" xfId="44" applyNumberFormat="1" applyBorder="1" applyAlignment="1">
      <alignment horizontal="center"/>
    </xf>
    <xf numFmtId="0" fontId="87" fillId="0" borderId="0" xfId="75" applyFont="1" applyFill="1" applyBorder="1" applyAlignment="1">
      <alignment horizontal="center" vertical="center" wrapText="1"/>
      <protection/>
    </xf>
    <xf numFmtId="0" fontId="117" fillId="0" borderId="0" xfId="75" applyFont="1" applyFill="1" applyBorder="1" applyAlignment="1">
      <alignment horizontal="center"/>
      <protection/>
    </xf>
    <xf numFmtId="0" fontId="117" fillId="0" borderId="0" xfId="75" applyFont="1" applyFill="1" applyBorder="1" applyAlignment="1">
      <alignment horizontal="center" textRotation="90"/>
      <protection/>
    </xf>
    <xf numFmtId="0" fontId="1" fillId="0" borderId="0" xfId="76" applyFont="1" applyFill="1" applyBorder="1" applyAlignment="1">
      <alignment horizontal="center" vertical="center" wrapText="1"/>
      <protection/>
    </xf>
    <xf numFmtId="0" fontId="119" fillId="0" borderId="0" xfId="75" applyFont="1" applyBorder="1" applyAlignment="1">
      <alignment horizontal="left" vertical="center" wrapText="1"/>
      <protection/>
    </xf>
    <xf numFmtId="0" fontId="89" fillId="0" borderId="0" xfId="77" applyFont="1" applyBorder="1" applyAlignment="1">
      <alignment horizontal="center"/>
      <protection/>
    </xf>
    <xf numFmtId="0" fontId="90" fillId="0" borderId="0" xfId="77" applyFont="1" applyBorder="1" applyAlignment="1">
      <alignment horizontal="center"/>
      <protection/>
    </xf>
    <xf numFmtId="0" fontId="95" fillId="0" borderId="0" xfId="49" applyFont="1" applyFill="1" applyBorder="1" applyAlignment="1">
      <alignment horizontal="center"/>
    </xf>
    <xf numFmtId="0" fontId="118" fillId="0" borderId="89" xfId="75" applyFont="1" applyBorder="1" applyAlignment="1">
      <alignment horizontal="center" vertical="center" wrapText="1"/>
      <protection/>
    </xf>
    <xf numFmtId="0" fontId="118" fillId="0" borderId="90" xfId="75" applyFont="1" applyBorder="1" applyAlignment="1">
      <alignment horizontal="center" vertical="center" wrapText="1"/>
      <protection/>
    </xf>
    <xf numFmtId="0" fontId="118" fillId="0" borderId="91" xfId="75" applyFont="1" applyBorder="1" applyAlignment="1">
      <alignment horizontal="center" vertical="center" wrapText="1"/>
      <protection/>
    </xf>
    <xf numFmtId="0" fontId="87" fillId="20" borderId="89" xfId="75" applyFont="1" applyFill="1" applyBorder="1" applyAlignment="1">
      <alignment horizontal="center" vertical="center" wrapText="1"/>
      <protection/>
    </xf>
    <xf numFmtId="0" fontId="87" fillId="20" borderId="91" xfId="75" applyFont="1" applyFill="1" applyBorder="1" applyAlignment="1">
      <alignment horizontal="center" vertical="center" wrapText="1"/>
      <protection/>
    </xf>
    <xf numFmtId="0" fontId="9" fillId="0" borderId="0" xfId="77" applyFont="1" applyAlignment="1">
      <alignment horizontal="center"/>
      <protection/>
    </xf>
    <xf numFmtId="0" fontId="89" fillId="0" borderId="0" xfId="77" applyFont="1" applyAlignment="1">
      <alignment horizontal="center"/>
      <protection/>
    </xf>
    <xf numFmtId="1" fontId="124" fillId="0" borderId="13" xfId="44" applyNumberFormat="1" applyFont="1" applyBorder="1" applyAlignment="1">
      <alignment horizontal="center" vertical="center"/>
    </xf>
    <xf numFmtId="14" fontId="87" fillId="0" borderId="28" xfId="75" applyNumberFormat="1" applyFont="1" applyBorder="1" applyAlignment="1">
      <alignment horizontal="center"/>
      <protection/>
    </xf>
    <xf numFmtId="0" fontId="118" fillId="0" borderId="89" xfId="75" applyFont="1" applyBorder="1" applyAlignment="1" applyProtection="1">
      <alignment horizontal="center" vertical="center" wrapText="1"/>
      <protection locked="0"/>
    </xf>
    <xf numFmtId="0" fontId="118" fillId="0" borderId="90" xfId="75" applyFont="1" applyBorder="1" applyAlignment="1" applyProtection="1">
      <alignment horizontal="center" vertical="center" wrapText="1"/>
      <protection locked="0"/>
    </xf>
    <xf numFmtId="0" fontId="118" fillId="0" borderId="91" xfId="75" applyFont="1" applyBorder="1" applyAlignment="1" applyProtection="1">
      <alignment horizontal="center" vertical="center" wrapText="1"/>
      <protection locked="0"/>
    </xf>
    <xf numFmtId="0" fontId="87" fillId="0" borderId="0" xfId="75" applyFont="1" applyFill="1" applyBorder="1" applyAlignment="1">
      <alignment horizontal="center" vertical="center" wrapText="1"/>
      <protection/>
    </xf>
    <xf numFmtId="0" fontId="0" fillId="24" borderId="0" xfId="0" applyFont="1" applyFill="1" applyBorder="1" applyAlignment="1">
      <alignment horizontal="center" vertical="center" wrapText="1"/>
    </xf>
    <xf numFmtId="0" fontId="9" fillId="28" borderId="71" xfId="0" applyFont="1" applyFill="1" applyBorder="1" applyAlignment="1">
      <alignment horizontal="center" vertic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9" fillId="0" borderId="28" xfId="0" applyFont="1" applyBorder="1" applyAlignment="1">
      <alignment horizontal="center"/>
    </xf>
    <xf numFmtId="0" fontId="53" fillId="21" borderId="21" xfId="0" applyFont="1" applyFill="1" applyBorder="1" applyAlignment="1">
      <alignment horizontal="center" vertical="center"/>
    </xf>
    <xf numFmtId="0" fontId="53" fillId="21" borderId="10" xfId="0" applyFont="1" applyFill="1" applyBorder="1" applyAlignment="1">
      <alignment horizontal="center" vertical="center"/>
    </xf>
    <xf numFmtId="0" fontId="81" fillId="0" borderId="21" xfId="0" applyFont="1" applyBorder="1" applyAlignment="1">
      <alignment horizontal="center" vertical="center" wrapText="1"/>
    </xf>
    <xf numFmtId="0" fontId="53" fillId="21" borderId="20" xfId="0" applyFont="1" applyFill="1" applyBorder="1" applyAlignment="1">
      <alignment horizontal="center" vertical="center"/>
    </xf>
    <xf numFmtId="0" fontId="53" fillId="21" borderId="1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21" borderId="21" xfId="0" applyFont="1" applyFill="1" applyBorder="1" applyAlignment="1">
      <alignment horizontal="center" vertical="center" wrapText="1"/>
    </xf>
    <xf numFmtId="0" fontId="19" fillId="21" borderId="1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19" fillId="0" borderId="0" xfId="0" applyFont="1" applyAlignment="1">
      <alignment/>
    </xf>
    <xf numFmtId="0" fontId="10" fillId="24" borderId="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53" fillId="21" borderId="2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/>
    </xf>
    <xf numFmtId="0" fontId="80" fillId="0" borderId="0" xfId="0" applyFont="1" applyAlignment="1">
      <alignment horizontal="right"/>
    </xf>
    <xf numFmtId="0" fontId="79" fillId="0" borderId="0" xfId="0" applyFont="1" applyAlignment="1">
      <alignment horizontal="right"/>
    </xf>
    <xf numFmtId="0" fontId="78" fillId="0" borderId="0" xfId="52" applyFont="1" applyFill="1" applyBorder="1" applyAlignment="1">
      <alignment horizontal="center"/>
    </xf>
    <xf numFmtId="0" fontId="53" fillId="0" borderId="10" xfId="79" applyFont="1" applyFill="1" applyBorder="1" applyAlignment="1">
      <alignment horizontal="center" vertical="center"/>
      <protection/>
    </xf>
    <xf numFmtId="0" fontId="53" fillId="0" borderId="10" xfId="79" applyFont="1" applyBorder="1" applyAlignment="1">
      <alignment horizontal="center" vertical="center" wrapText="1"/>
      <protection/>
    </xf>
    <xf numFmtId="0" fontId="10" fillId="24" borderId="38" xfId="79" applyFont="1" applyFill="1" applyBorder="1" applyAlignment="1">
      <alignment horizontal="center" vertical="center"/>
      <protection/>
    </xf>
    <xf numFmtId="0" fontId="10" fillId="24" borderId="107" xfId="79" applyFont="1" applyFill="1" applyBorder="1" applyAlignment="1">
      <alignment horizontal="center" vertical="center"/>
      <protection/>
    </xf>
    <xf numFmtId="0" fontId="10" fillId="24" borderId="39" xfId="79" applyFont="1" applyFill="1" applyBorder="1" applyAlignment="1">
      <alignment horizontal="center" vertical="center"/>
      <protection/>
    </xf>
    <xf numFmtId="0" fontId="10" fillId="24" borderId="108" xfId="79" applyFont="1" applyFill="1" applyBorder="1" applyAlignment="1">
      <alignment horizontal="center" vertical="center"/>
      <protection/>
    </xf>
    <xf numFmtId="0" fontId="10" fillId="24" borderId="40" xfId="79" applyFont="1" applyFill="1" applyBorder="1" applyAlignment="1">
      <alignment horizontal="center" vertical="center"/>
      <protection/>
    </xf>
    <xf numFmtId="0" fontId="10" fillId="24" borderId="36" xfId="79" applyFont="1" applyFill="1" applyBorder="1" applyAlignment="1">
      <alignment horizontal="center" vertical="center"/>
      <protection/>
    </xf>
    <xf numFmtId="0" fontId="9" fillId="28" borderId="10" xfId="79" applyFont="1" applyFill="1" applyBorder="1" applyAlignment="1">
      <alignment horizontal="left" vertical="center" wrapText="1"/>
      <protection/>
    </xf>
    <xf numFmtId="0" fontId="20" fillId="28" borderId="10" xfId="0" applyFont="1" applyFill="1" applyBorder="1" applyAlignment="1">
      <alignment vertical="center"/>
    </xf>
    <xf numFmtId="0" fontId="9" fillId="28" borderId="30" xfId="79" applyFont="1" applyFill="1" applyBorder="1" applyAlignment="1">
      <alignment horizontal="center" vertical="center"/>
      <protection/>
    </xf>
    <xf numFmtId="0" fontId="9" fillId="28" borderId="61" xfId="79" applyFont="1" applyFill="1" applyBorder="1" applyAlignment="1">
      <alignment horizontal="center" vertical="center"/>
      <protection/>
    </xf>
    <xf numFmtId="0" fontId="9" fillId="28" borderId="33" xfId="79" applyFont="1" applyFill="1" applyBorder="1" applyAlignment="1">
      <alignment horizontal="center" vertical="center"/>
      <protection/>
    </xf>
    <xf numFmtId="0" fontId="9" fillId="27" borderId="10" xfId="79" applyFont="1" applyFill="1" applyBorder="1" applyAlignment="1">
      <alignment horizontal="center" vertical="center"/>
      <protection/>
    </xf>
    <xf numFmtId="0" fontId="53" fillId="24" borderId="0" xfId="79" applyFont="1" applyFill="1" applyAlignment="1">
      <alignment horizontal="center"/>
      <protection/>
    </xf>
    <xf numFmtId="0" fontId="55" fillId="24" borderId="0" xfId="79" applyFont="1" applyFill="1" applyAlignment="1">
      <alignment horizontal="center"/>
      <protection/>
    </xf>
    <xf numFmtId="0" fontId="65" fillId="24" borderId="0" xfId="44" applyFont="1" applyFill="1" applyAlignment="1">
      <alignment horizontal="center"/>
    </xf>
    <xf numFmtId="0" fontId="9" fillId="27" borderId="10" xfId="79" applyFont="1" applyFill="1" applyBorder="1" applyAlignment="1">
      <alignment horizontal="center" vertical="center" wrapText="1"/>
      <protection/>
    </xf>
    <xf numFmtId="0" fontId="54" fillId="24" borderId="0" xfId="79" applyFont="1" applyFill="1" applyAlignment="1">
      <alignment horizontal="center"/>
      <protection/>
    </xf>
    <xf numFmtId="0" fontId="4" fillId="24" borderId="0" xfId="44" applyFont="1" applyFill="1" applyAlignment="1">
      <alignment horizontal="center"/>
    </xf>
    <xf numFmtId="0" fontId="4" fillId="24" borderId="0" xfId="44" applyFill="1" applyAlignment="1">
      <alignment horizontal="center"/>
    </xf>
    <xf numFmtId="0" fontId="9" fillId="28" borderId="10" xfId="79" applyFont="1" applyFill="1" applyBorder="1" applyAlignment="1">
      <alignment horizontal="left" vertical="center"/>
      <protection/>
    </xf>
    <xf numFmtId="0" fontId="9" fillId="31" borderId="10" xfId="79" applyFont="1" applyFill="1" applyBorder="1" applyAlignment="1">
      <alignment horizontal="left" vertical="center" wrapText="1"/>
      <protection/>
    </xf>
    <xf numFmtId="0" fontId="20" fillId="28" borderId="10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20" borderId="69" xfId="0" applyFont="1" applyFill="1" applyBorder="1" applyAlignment="1">
      <alignment horizontal="center" vertical="center" wrapText="1"/>
    </xf>
    <xf numFmtId="0" fontId="9" fillId="20" borderId="23" xfId="0" applyFont="1" applyFill="1" applyBorder="1" applyAlignment="1">
      <alignment horizontal="center" vertical="center" wrapText="1"/>
    </xf>
    <xf numFmtId="0" fontId="9" fillId="20" borderId="109" xfId="0" applyFont="1" applyFill="1" applyBorder="1" applyAlignment="1">
      <alignment horizontal="center" vertical="center" wrapText="1"/>
    </xf>
    <xf numFmtId="0" fontId="9" fillId="20" borderId="69" xfId="0" applyFont="1" applyFill="1" applyBorder="1" applyAlignment="1">
      <alignment horizontal="center" vertical="center"/>
    </xf>
    <xf numFmtId="0" fontId="9" fillId="20" borderId="23" xfId="0" applyFont="1" applyFill="1" applyBorder="1" applyAlignment="1">
      <alignment horizontal="center" vertical="center"/>
    </xf>
    <xf numFmtId="0" fontId="9" fillId="20" borderId="101" xfId="0" applyFont="1" applyFill="1" applyBorder="1" applyAlignment="1">
      <alignment horizontal="center" vertical="center"/>
    </xf>
    <xf numFmtId="0" fontId="9" fillId="20" borderId="70" xfId="0" applyFont="1" applyFill="1" applyBorder="1" applyAlignment="1">
      <alignment horizontal="center" vertical="center"/>
    </xf>
    <xf numFmtId="0" fontId="9" fillId="20" borderId="16" xfId="0" applyFont="1" applyFill="1" applyBorder="1" applyAlignment="1">
      <alignment horizontal="center" vertical="center"/>
    </xf>
    <xf numFmtId="0" fontId="9" fillId="20" borderId="10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87" fillId="28" borderId="71" xfId="0" applyFont="1" applyFill="1" applyBorder="1" applyAlignment="1">
      <alignment horizontal="center" vertical="center"/>
    </xf>
    <xf numFmtId="0" fontId="0" fillId="0" borderId="28" xfId="0" applyBorder="1" applyAlignment="1">
      <alignment horizontal="left"/>
    </xf>
    <xf numFmtId="0" fontId="9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 shrinkToFit="1"/>
    </xf>
    <xf numFmtId="0" fontId="0" fillId="0" borderId="4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20" borderId="20" xfId="0" applyFont="1" applyFill="1" applyBorder="1" applyAlignment="1">
      <alignment horizontal="center" vertical="center" wrapText="1"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21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10" fillId="20" borderId="69" xfId="0" applyFont="1" applyFill="1" applyBorder="1" applyAlignment="1">
      <alignment horizontal="center" vertical="center"/>
    </xf>
    <xf numFmtId="0" fontId="10" fillId="20" borderId="23" xfId="0" applyFont="1" applyFill="1" applyBorder="1" applyAlignment="1">
      <alignment horizontal="center" vertical="center"/>
    </xf>
    <xf numFmtId="0" fontId="10" fillId="20" borderId="101" xfId="0" applyFont="1" applyFill="1" applyBorder="1" applyAlignment="1">
      <alignment horizontal="center" vertical="center"/>
    </xf>
    <xf numFmtId="0" fontId="10" fillId="20" borderId="70" xfId="0" applyFont="1" applyFill="1" applyBorder="1" applyAlignment="1">
      <alignment horizontal="center" vertical="center"/>
    </xf>
    <xf numFmtId="0" fontId="10" fillId="20" borderId="16" xfId="0" applyFont="1" applyFill="1" applyBorder="1" applyAlignment="1">
      <alignment horizontal="center" vertical="center"/>
    </xf>
    <xf numFmtId="0" fontId="10" fillId="20" borderId="103" xfId="0" applyFont="1" applyFill="1" applyBorder="1" applyAlignment="1">
      <alignment horizontal="center" vertical="center"/>
    </xf>
    <xf numFmtId="0" fontId="10" fillId="20" borderId="69" xfId="0" applyFont="1" applyFill="1" applyBorder="1" applyAlignment="1">
      <alignment horizontal="center" vertical="center" wrapText="1"/>
    </xf>
    <xf numFmtId="0" fontId="10" fillId="20" borderId="109" xfId="0" applyFont="1" applyFill="1" applyBorder="1" applyAlignment="1">
      <alignment horizontal="center" vertical="center" wrapText="1"/>
    </xf>
    <xf numFmtId="0" fontId="10" fillId="20" borderId="70" xfId="0" applyFont="1" applyFill="1" applyBorder="1" applyAlignment="1">
      <alignment horizontal="center" vertical="center" wrapText="1"/>
    </xf>
    <xf numFmtId="0" fontId="10" fillId="20" borderId="1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43" fillId="0" borderId="30" xfId="0" applyNumberFormat="1" applyFont="1" applyBorder="1" applyAlignment="1">
      <alignment horizontal="center"/>
    </xf>
    <xf numFmtId="2" fontId="43" fillId="0" borderId="33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2" fontId="43" fillId="0" borderId="29" xfId="0" applyNumberFormat="1" applyFont="1" applyBorder="1" applyAlignment="1">
      <alignment horizontal="center"/>
    </xf>
    <xf numFmtId="2" fontId="43" fillId="0" borderId="32" xfId="0" applyNumberFormat="1" applyFont="1" applyBorder="1" applyAlignment="1">
      <alignment horizontal="center"/>
    </xf>
    <xf numFmtId="2" fontId="43" fillId="0" borderId="31" xfId="0" applyNumberFormat="1" applyFont="1" applyBorder="1" applyAlignment="1">
      <alignment horizontal="center"/>
    </xf>
    <xf numFmtId="2" fontId="43" fillId="0" borderId="34" xfId="0" applyNumberFormat="1" applyFont="1" applyBorder="1" applyAlignment="1">
      <alignment horizontal="center"/>
    </xf>
    <xf numFmtId="2" fontId="43" fillId="0" borderId="29" xfId="0" applyNumberFormat="1" applyFont="1" applyBorder="1" applyAlignment="1">
      <alignment horizontal="center" vertical="center"/>
    </xf>
    <xf numFmtId="2" fontId="43" fillId="0" borderId="32" xfId="0" applyNumberFormat="1" applyFont="1" applyBorder="1" applyAlignment="1">
      <alignment horizontal="center" vertical="center"/>
    </xf>
    <xf numFmtId="2" fontId="43" fillId="0" borderId="30" xfId="0" applyNumberFormat="1" applyFont="1" applyBorder="1" applyAlignment="1">
      <alignment horizontal="center" vertical="center"/>
    </xf>
    <xf numFmtId="2" fontId="43" fillId="0" borderId="33" xfId="0" applyNumberFormat="1" applyFont="1" applyBorder="1" applyAlignment="1">
      <alignment horizontal="center" vertical="center"/>
    </xf>
    <xf numFmtId="2" fontId="43" fillId="0" borderId="31" xfId="0" applyNumberFormat="1" applyFont="1" applyBorder="1" applyAlignment="1">
      <alignment horizontal="center" vertical="center"/>
    </xf>
    <xf numFmtId="2" fontId="43" fillId="0" borderId="3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2" fontId="43" fillId="0" borderId="73" xfId="0" applyNumberFormat="1" applyFont="1" applyBorder="1" applyAlignment="1">
      <alignment horizontal="center" vertical="center"/>
    </xf>
    <xf numFmtId="2" fontId="43" fillId="0" borderId="77" xfId="0" applyNumberFormat="1" applyFont="1" applyBorder="1" applyAlignment="1">
      <alignment horizontal="center" vertical="center"/>
    </xf>
  </cellXfs>
  <cellStyles count="82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ВАРЯ1.XL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Гиперссылка_04022009_price_pgs_1" xfId="47"/>
    <cellStyle name="Гиперссылка_09-06-25 ПРАЙС-ЛИСТ Завод ТЕХНО г.Рязань СПЕЦКВ" xfId="48"/>
    <cellStyle name="Гиперссылка_АКСИ" xfId="49"/>
    <cellStyle name="Гиперссылка_Вход. прайс на Техноплекс" xfId="50"/>
    <cellStyle name="Гиперссылка_ЗАГОРОДНЫЙ ДОМ 20.10.2008. внутренний" xfId="51"/>
    <cellStyle name="Гиперссылка_Лист Microsoft Excel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2_09-06-25 ПРАЙС-ЛИСТ Завод ТЕХНО г.Рязань СПЕЦКВ" xfId="65"/>
    <cellStyle name="Обычный 3" xfId="66"/>
    <cellStyle name="Обычный 3 2" xfId="67"/>
    <cellStyle name="Обычный 3_09-06-25 ПРАЙС-ЛИСТ Завод ТЕХНО г.Рязань СПЕЦКВ" xfId="68"/>
    <cellStyle name="Обычный 4" xfId="69"/>
    <cellStyle name="Обычный 5" xfId="70"/>
    <cellStyle name="Обычный 6" xfId="71"/>
    <cellStyle name="Обычный 7" xfId="72"/>
    <cellStyle name="Обычный 8" xfId="73"/>
    <cellStyle name="Обычный 8_09-06-25 ПРАЙС-ЛИСТ Завод ТЕХНО г.Рязань СПЕЦКВ" xfId="74"/>
    <cellStyle name="Обычный_06-05-01 ПРАЙС-ЛИСТ АКСИ" xfId="75"/>
    <cellStyle name="Обычный_09-06-25 ПРАЙС-ЛИСТ Завод ТЕХНО г.Рязань СПЕЦКВ" xfId="76"/>
    <cellStyle name="Обычный_АКСИ" xfId="77"/>
    <cellStyle name="Обычный_Вход. прайс на Техноплекс" xfId="78"/>
    <cellStyle name="Обычный_ЗАГОРОДНЫЙ ДОМ 20.10.2008. внутренний" xfId="79"/>
    <cellStyle name="Обычный_Книга1" xfId="80"/>
    <cellStyle name="Обычный_Лист1" xfId="81"/>
    <cellStyle name="Обычный_Новый вариант прайса  ПГС" xfId="82"/>
    <cellStyle name="Обычный_Прайс-лист ПГС  10(1).12.08 Для рассылки (ТехноНиколь - Север)" xfId="83"/>
    <cellStyle name="Обычный_Рыба ПГС 28.06.07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mailto:novosibirsk@tn-sib.ru#novosibirsk@tn-sib.ru" TargetMode="External" /><Relationship Id="rId2" Type="http://schemas.openxmlformats.org/officeDocument/2006/relationships/hyperlink" Target="mailto:novosibirsk@tn-sib.ru#novosibirsk@tn-sib.ru" TargetMode="External" /><Relationship Id="rId3" Type="http://schemas.openxmlformats.org/officeDocument/2006/relationships/hyperlink" Target="mailto:novosibirsk@tn-sib.ru#novosibirsk@tn-sib.ru" TargetMode="External" /><Relationship Id="rId4" Type="http://schemas.openxmlformats.org/officeDocument/2006/relationships/hyperlink" Target="mailto:novosibirsk@tn-sib.ru#novosibirsk@tn-sib.ru" TargetMode="External" /><Relationship Id="rId5" Type="http://schemas.openxmlformats.org/officeDocument/2006/relationships/hyperlink" Target="mailto:novosibirsk@tn-sib.ru#novosibirsk@tn-sib.ru" TargetMode="External" /><Relationship Id="rId6" Type="http://schemas.openxmlformats.org/officeDocument/2006/relationships/hyperlink" Target="mailto:novosibirsk@tn-sib.ru#novosibirsk@tn-sib.ru" TargetMode="External" /><Relationship Id="rId7" Type="http://schemas.openxmlformats.org/officeDocument/2006/relationships/hyperlink" Target="mailto:novosibirsk@tn-sib.ru#novosibirsk@tn-sib.ru" TargetMode="External" /><Relationship Id="rId8" Type="http://schemas.openxmlformats.org/officeDocument/2006/relationships/image" Target="../media/image11.wmf" /><Relationship Id="rId9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mailto:novosibirsk@tn-sib.ru#novosibirsk@tn-sib.ru" TargetMode="External" /><Relationship Id="rId2" Type="http://schemas.openxmlformats.org/officeDocument/2006/relationships/hyperlink" Target="mailto:novosibirsk@tn-sib.ru#novosibirsk@tn-sib.ru" TargetMode="External" /><Relationship Id="rId3" Type="http://schemas.openxmlformats.org/officeDocument/2006/relationships/hyperlink" Target="mailto:novosibirsk@tn-sib.ru#novosibirsk@tn-sib.ru" TargetMode="External" /><Relationship Id="rId4" Type="http://schemas.openxmlformats.org/officeDocument/2006/relationships/hyperlink" Target="mailto:novosibirsk@tn-sib.ru#novosibirsk@tn-sib.ru" TargetMode="External" /><Relationship Id="rId5" Type="http://schemas.openxmlformats.org/officeDocument/2006/relationships/hyperlink" Target="mailto:novosibirsk@tn-sib.ru#novosibirsk@tn-sib.ru" TargetMode="External" /><Relationship Id="rId6" Type="http://schemas.openxmlformats.org/officeDocument/2006/relationships/hyperlink" Target="mailto:novosibirsk@tn-sib.ru#novosibirsk@tn-sib.ru" TargetMode="External" /><Relationship Id="rId7" Type="http://schemas.openxmlformats.org/officeDocument/2006/relationships/hyperlink" Target="mailto:novosibirsk@tn-sib.ru#novosibirsk@tn-sib.ru" TargetMode="External" /><Relationship Id="rId8" Type="http://schemas.openxmlformats.org/officeDocument/2006/relationships/image" Target="../media/image11.wmf" /><Relationship Id="rId9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2.png" /><Relationship Id="rId5" Type="http://schemas.openxmlformats.org/officeDocument/2006/relationships/image" Target="../media/image1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mailto:novosibirsk@tn-sib.ru#novosibirsk@tn-sib.ru" TargetMode="External" /><Relationship Id="rId2" Type="http://schemas.openxmlformats.org/officeDocument/2006/relationships/hyperlink" Target="mailto:novosibirsk@tn-sib.ru#novosibirsk@tn-sib.ru" TargetMode="External" /><Relationship Id="rId3" Type="http://schemas.openxmlformats.org/officeDocument/2006/relationships/hyperlink" Target="mailto:novosibirsk@tn-sib.ru#novosibirsk@tn-sib.ru" TargetMode="External" /><Relationship Id="rId4" Type="http://schemas.openxmlformats.org/officeDocument/2006/relationships/image" Target="../media/image11.wmf" /><Relationship Id="rId5" Type="http://schemas.openxmlformats.org/officeDocument/2006/relationships/image" Target="../media/image2.png" /><Relationship Id="rId6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57150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505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novosibirsk@tn-sib.ru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95250" y="0"/>
          <a:ext cx="2409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novosibirsk@tn-sib.ru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95250" y="0"/>
          <a:ext cx="2409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novosibirsk@tn-sib.ru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95250" y="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novosibirsk@tn-sib.ru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95250" y="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novosibirsk@tn-sib.ru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95250" y="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novosibirsk@tn-sib.ru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TextBox 7">
          <a:hlinkClick r:id="rId7"/>
        </xdr:cNvPr>
        <xdr:cNvSpPr txBox="1">
          <a:spLocks noChangeArrowheads="1"/>
        </xdr:cNvSpPr>
      </xdr:nvSpPr>
      <xdr:spPr>
        <a:xfrm>
          <a:off x="95250" y="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novosibirsk@tn-sib.ru</a:t>
          </a:r>
        </a:p>
      </xdr:txBody>
    </xdr:sp>
    <xdr:clientData/>
  </xdr:twoCellAnchor>
  <xdr:twoCellAnchor editAs="absolute">
    <xdr:from>
      <xdr:col>0</xdr:col>
      <xdr:colOff>76200</xdr:colOff>
      <xdr:row>10</xdr:row>
      <xdr:rowOff>19050</xdr:rowOff>
    </xdr:from>
    <xdr:to>
      <xdr:col>1</xdr:col>
      <xdr:colOff>495300</xdr:colOff>
      <xdr:row>10</xdr:row>
      <xdr:rowOff>457200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200" y="199072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19050</xdr:rowOff>
    </xdr:from>
    <xdr:to>
      <xdr:col>5</xdr:col>
      <xdr:colOff>47625</xdr:colOff>
      <xdr:row>8</xdr:row>
      <xdr:rowOff>85725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80975"/>
          <a:ext cx="3971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novosibirsk@tn-sib.ru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95250" y="0"/>
          <a:ext cx="2000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novosibirsk@tn-sib.ru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95250" y="0"/>
          <a:ext cx="2000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novosibirsk@tn-sib.ru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TextBox 4">
          <a:hlinkClick r:id="rId4"/>
        </xdr:cNvPr>
        <xdr:cNvSpPr txBox="1">
          <a:spLocks noChangeArrowheads="1"/>
        </xdr:cNvSpPr>
      </xdr:nvSpPr>
      <xdr:spPr>
        <a:xfrm>
          <a:off x="95250" y="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novosibirsk@tn-sib.ru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TextBox 5">
          <a:hlinkClick r:id="rId5"/>
        </xdr:cNvPr>
        <xdr:cNvSpPr txBox="1">
          <a:spLocks noChangeArrowheads="1"/>
        </xdr:cNvSpPr>
      </xdr:nvSpPr>
      <xdr:spPr>
        <a:xfrm>
          <a:off x="95250" y="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novosibirsk@tn-sib.ru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TextBox 6">
          <a:hlinkClick r:id="rId6"/>
        </xdr:cNvPr>
        <xdr:cNvSpPr txBox="1">
          <a:spLocks noChangeArrowheads="1"/>
        </xdr:cNvSpPr>
      </xdr:nvSpPr>
      <xdr:spPr>
        <a:xfrm>
          <a:off x="95250" y="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novosibirsk@tn-sib.ru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TextBox 7">
          <a:hlinkClick r:id="rId7"/>
        </xdr:cNvPr>
        <xdr:cNvSpPr txBox="1">
          <a:spLocks noChangeArrowheads="1"/>
        </xdr:cNvSpPr>
      </xdr:nvSpPr>
      <xdr:spPr>
        <a:xfrm>
          <a:off x="95250" y="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novosibirsk@tn-sib.ru</a:t>
          </a:r>
        </a:p>
      </xdr:txBody>
    </xdr:sp>
    <xdr:clientData/>
  </xdr:twoCellAnchor>
  <xdr:twoCellAnchor editAs="absolute">
    <xdr:from>
      <xdr:col>0</xdr:col>
      <xdr:colOff>152400</xdr:colOff>
      <xdr:row>9</xdr:row>
      <xdr:rowOff>238125</xdr:rowOff>
    </xdr:from>
    <xdr:to>
      <xdr:col>1</xdr:col>
      <xdr:colOff>361950</xdr:colOff>
      <xdr:row>10</xdr:row>
      <xdr:rowOff>371475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52400" y="1866900"/>
          <a:ext cx="638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47625</xdr:rowOff>
    </xdr:from>
    <xdr:to>
      <xdr:col>6</xdr:col>
      <xdr:colOff>285750</xdr:colOff>
      <xdr:row>7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209550"/>
          <a:ext cx="3724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85725</xdr:rowOff>
    </xdr:from>
    <xdr:to>
      <xdr:col>5</xdr:col>
      <xdr:colOff>342900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3952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9</xdr:row>
      <xdr:rowOff>95250</xdr:rowOff>
    </xdr:from>
    <xdr:to>
      <xdr:col>2</xdr:col>
      <xdr:colOff>400050</xdr:colOff>
      <xdr:row>9</xdr:row>
      <xdr:rowOff>676275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85975"/>
          <a:ext cx="1314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15</xdr:row>
      <xdr:rowOff>276225</xdr:rowOff>
    </xdr:from>
    <xdr:to>
      <xdr:col>0</xdr:col>
      <xdr:colOff>2476500</xdr:colOff>
      <xdr:row>20</xdr:row>
      <xdr:rowOff>257175</xdr:rowOff>
    </xdr:to>
    <xdr:pic>
      <xdr:nvPicPr>
        <xdr:cNvPr id="1" name="Рисунок 2" descr="D:\ТЕХНО РУФ Н.jpg"/>
        <xdr:cNvPicPr preferRelativeResize="1">
          <a:picLocks noChangeAspect="1"/>
        </xdr:cNvPicPr>
      </xdr:nvPicPr>
      <xdr:blipFill>
        <a:blip r:embed="rId1"/>
        <a:srcRect l="8999" r="1800"/>
        <a:stretch>
          <a:fillRect/>
        </a:stretch>
      </xdr:blipFill>
      <xdr:spPr>
        <a:xfrm>
          <a:off x="133350" y="5076825"/>
          <a:ext cx="23431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22</xdr:row>
      <xdr:rowOff>28575</xdr:rowOff>
    </xdr:from>
    <xdr:to>
      <xdr:col>0</xdr:col>
      <xdr:colOff>2095500</xdr:colOff>
      <xdr:row>25</xdr:row>
      <xdr:rowOff>57150</xdr:rowOff>
    </xdr:to>
    <xdr:pic>
      <xdr:nvPicPr>
        <xdr:cNvPr id="2" name="Рисунок 3" descr="D:\пачка технониколь новая copy.jpg"/>
        <xdr:cNvPicPr preferRelativeResize="1">
          <a:picLocks noChangeAspect="1"/>
        </xdr:cNvPicPr>
      </xdr:nvPicPr>
      <xdr:blipFill>
        <a:blip r:embed="rId2"/>
        <a:srcRect l="4977" t="5946" r="15243" b="5815"/>
        <a:stretch>
          <a:fillRect/>
        </a:stretch>
      </xdr:blipFill>
      <xdr:spPr>
        <a:xfrm>
          <a:off x="314325" y="7496175"/>
          <a:ext cx="1781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41</xdr:row>
      <xdr:rowOff>247650</xdr:rowOff>
    </xdr:from>
    <xdr:to>
      <xdr:col>0</xdr:col>
      <xdr:colOff>2181225</xdr:colOff>
      <xdr:row>47</xdr:row>
      <xdr:rowOff>104775</xdr:rowOff>
    </xdr:to>
    <xdr:pic>
      <xdr:nvPicPr>
        <xdr:cNvPr id="3" name="Рисунок 2" descr="09-05-20 Ламельный ма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14592300"/>
          <a:ext cx="17335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0</xdr:row>
      <xdr:rowOff>85725</xdr:rowOff>
    </xdr:from>
    <xdr:to>
      <xdr:col>2</xdr:col>
      <xdr:colOff>866775</xdr:colOff>
      <xdr:row>6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85725"/>
          <a:ext cx="42481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352425</xdr:colOff>
      <xdr:row>11</xdr:row>
      <xdr:rowOff>28575</xdr:rowOff>
    </xdr:from>
    <xdr:to>
      <xdr:col>9</xdr:col>
      <xdr:colOff>180975</xdr:colOff>
      <xdr:row>11</xdr:row>
      <xdr:rowOff>628650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9391650" y="3000375"/>
          <a:ext cx="1085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342900</xdr:colOff>
      <xdr:row>38</xdr:row>
      <xdr:rowOff>200025</xdr:rowOff>
    </xdr:from>
    <xdr:to>
      <xdr:col>9</xdr:col>
      <xdr:colOff>161925</xdr:colOff>
      <xdr:row>39</xdr:row>
      <xdr:rowOff>85725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9382125" y="13201650"/>
          <a:ext cx="1076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228600</xdr:rowOff>
    </xdr:from>
    <xdr:to>
      <xdr:col>3</xdr:col>
      <xdr:colOff>523875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28600"/>
          <a:ext cx="3952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409575</xdr:colOff>
      <xdr:row>11</xdr:row>
      <xdr:rowOff>28575</xdr:rowOff>
    </xdr:from>
    <xdr:to>
      <xdr:col>10</xdr:col>
      <xdr:colOff>542925</xdr:colOff>
      <xdr:row>11</xdr:row>
      <xdr:rowOff>504825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3409950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390525</xdr:colOff>
      <xdr:row>41</xdr:row>
      <xdr:rowOff>66675</xdr:rowOff>
    </xdr:from>
    <xdr:to>
      <xdr:col>10</xdr:col>
      <xdr:colOff>523875</xdr:colOff>
      <xdr:row>41</xdr:row>
      <xdr:rowOff>542925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11839575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390525</xdr:colOff>
      <xdr:row>41</xdr:row>
      <xdr:rowOff>66675</xdr:rowOff>
    </xdr:from>
    <xdr:to>
      <xdr:col>22</xdr:col>
      <xdr:colOff>523875</xdr:colOff>
      <xdr:row>41</xdr:row>
      <xdr:rowOff>542925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98175" y="11839575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409575</xdr:colOff>
      <xdr:row>11</xdr:row>
      <xdr:rowOff>28575</xdr:rowOff>
    </xdr:from>
    <xdr:to>
      <xdr:col>35</xdr:col>
      <xdr:colOff>542925</xdr:colOff>
      <xdr:row>11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61800" y="3409950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390525</xdr:colOff>
      <xdr:row>41</xdr:row>
      <xdr:rowOff>66675</xdr:rowOff>
    </xdr:from>
    <xdr:to>
      <xdr:col>35</xdr:col>
      <xdr:colOff>523875</xdr:colOff>
      <xdr:row>41</xdr:row>
      <xdr:rowOff>542925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0" y="11839575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228600</xdr:rowOff>
    </xdr:from>
    <xdr:to>
      <xdr:col>3</xdr:col>
      <xdr:colOff>523875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28600"/>
          <a:ext cx="3952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409575</xdr:colOff>
      <xdr:row>11</xdr:row>
      <xdr:rowOff>28575</xdr:rowOff>
    </xdr:from>
    <xdr:to>
      <xdr:col>10</xdr:col>
      <xdr:colOff>542925</xdr:colOff>
      <xdr:row>11</xdr:row>
      <xdr:rowOff>504825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3409950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390525</xdr:colOff>
      <xdr:row>41</xdr:row>
      <xdr:rowOff>66675</xdr:rowOff>
    </xdr:from>
    <xdr:to>
      <xdr:col>10</xdr:col>
      <xdr:colOff>523875</xdr:colOff>
      <xdr:row>41</xdr:row>
      <xdr:rowOff>542925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11839575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390525</xdr:colOff>
      <xdr:row>41</xdr:row>
      <xdr:rowOff>66675</xdr:rowOff>
    </xdr:from>
    <xdr:to>
      <xdr:col>22</xdr:col>
      <xdr:colOff>523875</xdr:colOff>
      <xdr:row>41</xdr:row>
      <xdr:rowOff>542925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98175" y="11839575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390525</xdr:colOff>
      <xdr:row>41</xdr:row>
      <xdr:rowOff>66675</xdr:rowOff>
    </xdr:from>
    <xdr:to>
      <xdr:col>35</xdr:col>
      <xdr:colOff>523875</xdr:colOff>
      <xdr:row>41</xdr:row>
      <xdr:rowOff>542925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0" y="11839575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85725</xdr:rowOff>
    </xdr:from>
    <xdr:to>
      <xdr:col>3</xdr:col>
      <xdr:colOff>266700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5725"/>
          <a:ext cx="4248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85725</xdr:rowOff>
    </xdr:from>
    <xdr:to>
      <xdr:col>3</xdr:col>
      <xdr:colOff>266700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5725"/>
          <a:ext cx="4248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85725</xdr:rowOff>
    </xdr:from>
    <xdr:to>
      <xdr:col>3</xdr:col>
      <xdr:colOff>266700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5725"/>
          <a:ext cx="4248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3</xdr:col>
      <xdr:colOff>485775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3381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28575</xdr:rowOff>
    </xdr:from>
    <xdr:to>
      <xdr:col>0</xdr:col>
      <xdr:colOff>1381125</xdr:colOff>
      <xdr:row>8</xdr:row>
      <xdr:rowOff>762000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5450"/>
          <a:ext cx="1381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38100</xdr:rowOff>
    </xdr:from>
    <xdr:to>
      <xdr:col>0</xdr:col>
      <xdr:colOff>847725</xdr:colOff>
      <xdr:row>10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38350"/>
          <a:ext cx="809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114300</xdr:rowOff>
    </xdr:from>
    <xdr:to>
      <xdr:col>3</xdr:col>
      <xdr:colOff>371475</xdr:colOff>
      <xdr:row>8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42900"/>
          <a:ext cx="3971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114300</xdr:rowOff>
    </xdr:from>
    <xdr:to>
      <xdr:col>0</xdr:col>
      <xdr:colOff>1209675</xdr:colOff>
      <xdr:row>11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162175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2</xdr:col>
      <xdr:colOff>1000125</xdr:colOff>
      <xdr:row>6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61925"/>
          <a:ext cx="3495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3</xdr:col>
      <xdr:colOff>85725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375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</xdr:rowOff>
    </xdr:from>
    <xdr:to>
      <xdr:col>3</xdr:col>
      <xdr:colOff>47625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36766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38100</xdr:rowOff>
    </xdr:from>
    <xdr:to>
      <xdr:col>0</xdr:col>
      <xdr:colOff>847725</xdr:colOff>
      <xdr:row>10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24100"/>
          <a:ext cx="809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114300</xdr:rowOff>
    </xdr:from>
    <xdr:to>
      <xdr:col>2</xdr:col>
      <xdr:colOff>866775</xdr:colOff>
      <xdr:row>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42900"/>
          <a:ext cx="3971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38100</xdr:rowOff>
    </xdr:from>
    <xdr:to>
      <xdr:col>0</xdr:col>
      <xdr:colOff>1104900</xdr:colOff>
      <xdr:row>10</xdr:row>
      <xdr:rowOff>514350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336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3</xdr:col>
      <xdr:colOff>971550</xdr:colOff>
      <xdr:row>7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43434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323975" y="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novosibirsk@tn-sib.ru</a:t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323975" y="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novosibirsk@tn-sib.ru</a:t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3" name="TextBox 3">
          <a:hlinkClick r:id="rId3"/>
        </xdr:cNvPr>
        <xdr:cNvSpPr txBox="1">
          <a:spLocks noChangeArrowheads="1"/>
        </xdr:cNvSpPr>
      </xdr:nvSpPr>
      <xdr:spPr>
        <a:xfrm>
          <a:off x="1323975" y="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novosibirsk@tn-sib.ru</a:t>
          </a:r>
        </a:p>
      </xdr:txBody>
    </xdr:sp>
    <xdr:clientData/>
  </xdr:twoCellAnchor>
  <xdr:twoCellAnchor editAs="absolute">
    <xdr:from>
      <xdr:col>0</xdr:col>
      <xdr:colOff>28575</xdr:colOff>
      <xdr:row>9</xdr:row>
      <xdr:rowOff>238125</xdr:rowOff>
    </xdr:from>
    <xdr:to>
      <xdr:col>0</xdr:col>
      <xdr:colOff>666750</xdr:colOff>
      <xdr:row>10</xdr:row>
      <xdr:rowOff>342900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8575" y="1933575"/>
          <a:ext cx="638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0</xdr:rowOff>
    </xdr:from>
    <xdr:to>
      <xdr:col>3</xdr:col>
      <xdr:colOff>66675</xdr:colOff>
      <xdr:row>6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161925"/>
          <a:ext cx="3228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47625</xdr:colOff>
      <xdr:row>24</xdr:row>
      <xdr:rowOff>285750</xdr:rowOff>
    </xdr:from>
    <xdr:to>
      <xdr:col>0</xdr:col>
      <xdr:colOff>685800</xdr:colOff>
      <xdr:row>25</xdr:row>
      <xdr:rowOff>352425</xdr:rowOff>
    </xdr:to>
    <xdr:pic>
      <xdr:nvPicPr>
        <xdr:cNvPr id="6" name="Picture 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7625" y="7143750"/>
          <a:ext cx="638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32</xdr:row>
      <xdr:rowOff>38100</xdr:rowOff>
    </xdr:from>
    <xdr:to>
      <xdr:col>0</xdr:col>
      <xdr:colOff>838200</xdr:colOff>
      <xdr:row>32</xdr:row>
      <xdr:rowOff>409575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992505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19</xdr:row>
      <xdr:rowOff>438150</xdr:rowOff>
    </xdr:from>
    <xdr:to>
      <xdr:col>0</xdr:col>
      <xdr:colOff>676275</xdr:colOff>
      <xdr:row>20</xdr:row>
      <xdr:rowOff>352425</xdr:rowOff>
    </xdr:to>
    <xdr:pic>
      <xdr:nvPicPr>
        <xdr:cNvPr id="8" name="Picture 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5524500"/>
          <a:ext cx="638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4</xdr:col>
      <xdr:colOff>800100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44196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10</xdr:row>
      <xdr:rowOff>57150</xdr:rowOff>
    </xdr:from>
    <xdr:to>
      <xdr:col>1</xdr:col>
      <xdr:colOff>381000</xdr:colOff>
      <xdr:row>10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13360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3</xdr:col>
      <xdr:colOff>933450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3724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8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2</xdr:col>
      <xdr:colOff>638175</xdr:colOff>
      <xdr:row>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44196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57150</xdr:rowOff>
    </xdr:from>
    <xdr:to>
      <xdr:col>1</xdr:col>
      <xdr:colOff>819150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44291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</xdr:row>
      <xdr:rowOff>47625</xdr:rowOff>
    </xdr:from>
    <xdr:to>
      <xdr:col>0</xdr:col>
      <xdr:colOff>3009900</xdr:colOff>
      <xdr:row>11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295525"/>
          <a:ext cx="2933700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com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kskstroi.ru/" TargetMode="External" /><Relationship Id="rId2" Type="http://schemas.openxmlformats.org/officeDocument/2006/relationships/hyperlink" Target="http://www.kskstroi.ru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68"/>
  <sheetViews>
    <sheetView view="pageBreakPreview" zoomScaleSheetLayoutView="100" workbookViewId="0" topLeftCell="A1">
      <selection activeCell="G8" sqref="G8"/>
    </sheetView>
  </sheetViews>
  <sheetFormatPr defaultColWidth="9.140625" defaultRowHeight="12.75"/>
  <cols>
    <col min="1" max="1" width="51.7109375" style="61" customWidth="1"/>
    <col min="2" max="2" width="28.00390625" style="62" customWidth="1"/>
    <col min="3" max="3" width="24.7109375" style="61" customWidth="1"/>
    <col min="4" max="16384" width="9.140625" style="61" customWidth="1"/>
  </cols>
  <sheetData>
    <row r="1" spans="1:14" ht="15">
      <c r="A1" s="219"/>
      <c r="B1" s="963" t="s">
        <v>194</v>
      </c>
      <c r="C1" s="9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">
      <c r="A2" s="219"/>
      <c r="B2" s="964" t="s">
        <v>191</v>
      </c>
      <c r="C2" s="9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219"/>
      <c r="B3" s="964" t="s">
        <v>192</v>
      </c>
      <c r="C3" s="964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>
      <c r="A4" s="219"/>
      <c r="B4" s="959" t="s">
        <v>229</v>
      </c>
      <c r="C4" s="959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>
      <c r="A5" s="219"/>
      <c r="B5" s="959" t="s">
        <v>193</v>
      </c>
      <c r="C5" s="959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2.75">
      <c r="A6" s="219"/>
      <c r="B6" s="960" t="s">
        <v>195</v>
      </c>
      <c r="C6" s="961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26.25" customHeight="1" thickBot="1">
      <c r="A7" s="219"/>
      <c r="B7" s="219"/>
      <c r="C7" s="219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34.5" customHeight="1" thickBot="1" thickTop="1">
      <c r="A8" s="962" t="s">
        <v>197</v>
      </c>
      <c r="B8" s="962"/>
      <c r="C8" s="9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s="213" customFormat="1" ht="30" customHeight="1" thickTop="1">
      <c r="A9" s="957" t="s">
        <v>236</v>
      </c>
      <c r="B9" s="957"/>
      <c r="C9" s="957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</row>
    <row r="10" spans="1:14" ht="24.75" customHeight="1">
      <c r="A10" s="956" t="s">
        <v>397</v>
      </c>
      <c r="B10" s="956"/>
      <c r="C10" s="956"/>
      <c r="D10" s="214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24.75" customHeight="1">
      <c r="A11" s="958" t="s">
        <v>256</v>
      </c>
      <c r="B11" s="956"/>
      <c r="C11" s="956"/>
      <c r="D11" s="214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24.75" customHeight="1">
      <c r="A12" s="956" t="s">
        <v>232</v>
      </c>
      <c r="B12" s="956"/>
      <c r="C12" s="956"/>
      <c r="D12" s="214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24.75" customHeight="1">
      <c r="A13" s="956" t="s">
        <v>519</v>
      </c>
      <c r="B13" s="956"/>
      <c r="C13" s="956"/>
      <c r="D13" s="214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ht="24.75" customHeight="1">
      <c r="A14" s="956" t="s">
        <v>520</v>
      </c>
      <c r="B14" s="956"/>
      <c r="C14" s="956"/>
      <c r="D14" s="214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24.75" customHeight="1">
      <c r="A15" s="956" t="s">
        <v>521</v>
      </c>
      <c r="B15" s="956"/>
      <c r="C15" s="956"/>
      <c r="D15" s="214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24.75" customHeight="1">
      <c r="A16" s="956" t="s">
        <v>522</v>
      </c>
      <c r="B16" s="956"/>
      <c r="C16" s="956"/>
      <c r="D16" s="214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ht="24.75" customHeight="1">
      <c r="A17" s="956" t="s">
        <v>364</v>
      </c>
      <c r="B17" s="956"/>
      <c r="C17" s="956"/>
      <c r="D17" s="214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24.75" customHeight="1">
      <c r="A18" s="956" t="s">
        <v>365</v>
      </c>
      <c r="B18" s="956"/>
      <c r="C18" s="956"/>
      <c r="D18" s="214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24.75" customHeight="1">
      <c r="A19" s="956" t="s">
        <v>366</v>
      </c>
      <c r="B19" s="956"/>
      <c r="C19" s="956"/>
      <c r="D19" s="214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ht="24.75" customHeight="1">
      <c r="A20" s="956" t="s">
        <v>257</v>
      </c>
      <c r="B20" s="956"/>
      <c r="C20" s="956"/>
      <c r="D20" s="214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s="213" customFormat="1" ht="30" customHeight="1">
      <c r="A21" s="967" t="s">
        <v>237</v>
      </c>
      <c r="B21" s="967"/>
      <c r="C21" s="967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</row>
    <row r="22" spans="1:14" s="233" customFormat="1" ht="24.75" customHeight="1">
      <c r="A22" s="968" t="s">
        <v>564</v>
      </c>
      <c r="B22" s="965"/>
      <c r="C22" s="965"/>
      <c r="D22" s="231"/>
      <c r="E22" s="232"/>
      <c r="F22" s="232"/>
      <c r="G22" s="232"/>
      <c r="H22" s="232"/>
      <c r="I22" s="232"/>
      <c r="J22" s="232"/>
      <c r="K22" s="232"/>
      <c r="L22" s="232"/>
      <c r="M22" s="232"/>
      <c r="N22" s="232"/>
    </row>
    <row r="23" spans="1:14" s="233" customFormat="1" ht="24.75" customHeight="1">
      <c r="A23" s="965" t="s">
        <v>330</v>
      </c>
      <c r="B23" s="965"/>
      <c r="C23" s="965"/>
      <c r="D23" s="231"/>
      <c r="E23" s="232"/>
      <c r="F23" s="232"/>
      <c r="G23" s="232"/>
      <c r="H23" s="232"/>
      <c r="I23" s="232"/>
      <c r="J23" s="232"/>
      <c r="K23" s="232"/>
      <c r="L23" s="232"/>
      <c r="M23" s="232"/>
      <c r="N23" s="232"/>
    </row>
    <row r="24" spans="1:14" ht="24.75" customHeight="1">
      <c r="A24" s="968" t="s">
        <v>233</v>
      </c>
      <c r="B24" s="965"/>
      <c r="C24" s="965"/>
      <c r="D24" s="214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4" ht="24.75" customHeight="1">
      <c r="A25" s="965" t="s">
        <v>234</v>
      </c>
      <c r="B25" s="965"/>
      <c r="C25" s="965"/>
      <c r="D25" s="214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s="213" customFormat="1" ht="30" customHeight="1">
      <c r="A26" s="967" t="s">
        <v>235</v>
      </c>
      <c r="B26" s="967"/>
      <c r="C26" s="967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</row>
    <row r="27" spans="1:14" ht="24.75" customHeight="1">
      <c r="A27" s="965" t="s">
        <v>331</v>
      </c>
      <c r="B27" s="965"/>
      <c r="C27" s="965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s="213" customFormat="1" ht="30" customHeight="1">
      <c r="A28" s="966" t="s">
        <v>198</v>
      </c>
      <c r="B28" s="966"/>
      <c r="C28" s="966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</row>
    <row r="29" spans="1:14" ht="24.75" customHeight="1">
      <c r="A29" s="956" t="s">
        <v>199</v>
      </c>
      <c r="B29" s="956"/>
      <c r="C29" s="956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s="213" customFormat="1" ht="30" customHeight="1">
      <c r="A30" s="966" t="s">
        <v>245</v>
      </c>
      <c r="B30" s="966"/>
      <c r="C30" s="966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</row>
    <row r="31" spans="1:14" ht="24.75" customHeight="1">
      <c r="A31" s="965" t="s">
        <v>246</v>
      </c>
      <c r="B31" s="965"/>
      <c r="C31" s="965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12.75">
      <c r="A32" s="969"/>
      <c r="B32" s="970"/>
      <c r="C32" s="970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4" ht="30" customHeight="1">
      <c r="A33" s="966" t="s">
        <v>335</v>
      </c>
      <c r="B33" s="966"/>
      <c r="C33" s="966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4" s="366" customFormat="1" ht="24.75" customHeight="1">
      <c r="A34" s="971" t="s">
        <v>338</v>
      </c>
      <c r="B34" s="971"/>
      <c r="C34" s="971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</row>
    <row r="35" spans="1:14" ht="12.75">
      <c r="A35" s="972"/>
      <c r="B35" s="972"/>
      <c r="C35" s="97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1:14" ht="30" customHeight="1">
      <c r="A36" s="966" t="s">
        <v>639</v>
      </c>
      <c r="B36" s="966"/>
      <c r="C36" s="966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4" s="366" customFormat="1" ht="24.75" customHeight="1">
      <c r="A37" s="973" t="s">
        <v>640</v>
      </c>
      <c r="B37" s="973"/>
      <c r="C37" s="973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</row>
    <row r="38" spans="1:14" ht="24.75" customHeight="1">
      <c r="A38" s="971" t="s">
        <v>641</v>
      </c>
      <c r="B38" s="971"/>
      <c r="C38" s="971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1:14" ht="12.75">
      <c r="A39" s="974"/>
      <c r="B39" s="974"/>
      <c r="C39" s="97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12.75">
      <c r="A40" s="975"/>
      <c r="B40" s="975"/>
      <c r="C40" s="975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ht="12.75">
      <c r="A41" s="976"/>
      <c r="B41" s="976"/>
      <c r="C41" s="976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12.75">
      <c r="A42" s="976"/>
      <c r="B42" s="976"/>
      <c r="C42" s="976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1:14" ht="12.75">
      <c r="A43" s="975"/>
      <c r="B43" s="975"/>
      <c r="C43" s="975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ht="12.75">
      <c r="A44" s="975"/>
      <c r="B44" s="975"/>
      <c r="C44" s="975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12.75">
      <c r="A45" s="975"/>
      <c r="B45" s="975"/>
      <c r="C45" s="975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12.75">
      <c r="A46" s="976"/>
      <c r="B46" s="976"/>
      <c r="C46" s="976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ht="12.75">
      <c r="A47" s="976"/>
      <c r="B47" s="976"/>
      <c r="C47" s="976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ht="12.75">
      <c r="A48" s="975"/>
      <c r="B48" s="975"/>
      <c r="C48" s="975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1:14" ht="12.75">
      <c r="A49" s="975"/>
      <c r="B49" s="975"/>
      <c r="C49" s="975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1:14" ht="12.75">
      <c r="A50" s="975"/>
      <c r="B50" s="975"/>
      <c r="C50" s="975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1:14" ht="12.75">
      <c r="A51" s="976"/>
      <c r="B51" s="976"/>
      <c r="C51" s="976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12.75">
      <c r="A52" s="976"/>
      <c r="B52" s="976"/>
      <c r="C52" s="976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1:14" ht="12.75">
      <c r="A53" s="975"/>
      <c r="B53" s="975"/>
      <c r="C53" s="975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ht="12.75">
      <c r="A54" s="975"/>
      <c r="B54" s="975"/>
      <c r="C54" s="975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2.75">
      <c r="A55" s="975"/>
      <c r="B55" s="975"/>
      <c r="C55" s="975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ht="12.75">
      <c r="A56" s="976"/>
      <c r="B56" s="976"/>
      <c r="C56" s="976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ht="12.75">
      <c r="A57" s="975"/>
      <c r="B57" s="975"/>
      <c r="C57" s="975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 ht="12.75">
      <c r="A58" s="975"/>
      <c r="B58" s="975"/>
      <c r="C58" s="975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12.75">
      <c r="A59" s="975"/>
      <c r="B59" s="975"/>
      <c r="C59" s="975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ht="12.75">
      <c r="A60" s="976"/>
      <c r="B60" s="976"/>
      <c r="C60" s="976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1" spans="1:14" ht="12.75">
      <c r="A61" s="975"/>
      <c r="B61" s="975"/>
      <c r="C61" s="975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12.75">
      <c r="A62" s="976"/>
      <c r="B62" s="976"/>
      <c r="C62" s="976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ht="12.75">
      <c r="A63" s="975"/>
      <c r="B63" s="975"/>
      <c r="C63" s="975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 ht="12.75">
      <c r="A64" s="975"/>
      <c r="B64" s="975"/>
      <c r="C64" s="975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1:14" ht="12.75">
      <c r="A65" s="975"/>
      <c r="B65" s="975"/>
      <c r="C65" s="975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14" ht="12.75">
      <c r="A66" s="975"/>
      <c r="B66" s="975"/>
      <c r="C66" s="975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1:14" ht="12.75">
      <c r="A67" s="975"/>
      <c r="B67" s="975"/>
      <c r="C67" s="975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ht="12.75">
      <c r="A68" s="976"/>
      <c r="B68" s="976"/>
      <c r="C68" s="976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</sheetData>
  <mergeCells count="67">
    <mergeCell ref="A18:C18"/>
    <mergeCell ref="A17:C17"/>
    <mergeCell ref="A19:C19"/>
    <mergeCell ref="A66:C66"/>
    <mergeCell ref="A53:C53"/>
    <mergeCell ref="A60:C60"/>
    <mergeCell ref="A61:C61"/>
    <mergeCell ref="A54:C54"/>
    <mergeCell ref="A55:C55"/>
    <mergeCell ref="A56:C56"/>
    <mergeCell ref="A67:C67"/>
    <mergeCell ref="A68:C68"/>
    <mergeCell ref="A62:C62"/>
    <mergeCell ref="A63:C63"/>
    <mergeCell ref="A64:C64"/>
    <mergeCell ref="A65:C65"/>
    <mergeCell ref="A57:C57"/>
    <mergeCell ref="A58:C58"/>
    <mergeCell ref="A59:C59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0:C20"/>
    <mergeCell ref="A23:C23"/>
    <mergeCell ref="A13:C13"/>
    <mergeCell ref="A28:C28"/>
    <mergeCell ref="A21:C21"/>
    <mergeCell ref="A27:C27"/>
    <mergeCell ref="A26:C26"/>
    <mergeCell ref="A24:C24"/>
    <mergeCell ref="A25:C25"/>
    <mergeCell ref="A22:C22"/>
    <mergeCell ref="B1:C1"/>
    <mergeCell ref="B2:C2"/>
    <mergeCell ref="B3:C3"/>
    <mergeCell ref="B4:C4"/>
    <mergeCell ref="B5:C5"/>
    <mergeCell ref="B6:C6"/>
    <mergeCell ref="A8:C8"/>
    <mergeCell ref="A10:C10"/>
    <mergeCell ref="A14:C14"/>
    <mergeCell ref="A15:C15"/>
    <mergeCell ref="A16:C16"/>
    <mergeCell ref="A9:C9"/>
    <mergeCell ref="A11:C11"/>
    <mergeCell ref="A12:C12"/>
  </mergeCells>
  <hyperlinks>
    <hyperlink ref="A27" location="ИЗОСПАН!A1" display="ИЗОСПАН. Гидро- пароизоляционные и ветрозащитные материалы"/>
    <hyperlink ref="A11:C11" location="Техно!R1C1" display="ТЕHNO (минеральная теплоизоляция)"/>
    <hyperlink ref="A24:C24" location="'Рулонные материалы '!R1C1" display="Битумные кровельные и гидроизоляционные наплавляемые материалы ТехноНиколь"/>
    <hyperlink ref="A29:C29" location="Мастики!R1C1" display="Мастики и праймеры"/>
    <hyperlink ref="A12:C12" location="'двойной техно'!R1C1" display="Техно двойной"/>
    <hyperlink ref="A27:C27" location="Строизол!A1" display="Строизол. Гидро- пароизоляционные и ветрозащитные мембраны"/>
    <hyperlink ref="A25:C25" location="'Рулонные материалы. Спецмарки'!R1C1" display="Полимерно-битумные кровельные и гидроизоляционные наплавляемые материалы ТехноНиколь"/>
    <hyperlink ref="B6" r:id="rId1" display="www.kskstroi.ru"/>
    <hyperlink ref="A31:C31" location="'Аэраторы и др. доп элементы'!Область_печати" display="Воронки, Аэраторы, оборудование"/>
    <hyperlink ref="A22:C22" location="Мембраны!A1" display="Мембраны ПВХ иТПО кровельные"/>
    <hyperlink ref="A20:C20" location="Урса!A1" display="Урса (минеральная тепло- звукоизоляция)"/>
    <hyperlink ref="A23:C23" location="'Рулонные материалы. Эконом'!A1" display="Битумные кровельные и гидроизоляционные наплавляемые материалы ТехноНиколь класса Эконом"/>
    <hyperlink ref="A34:C34" location="'Геотекстиль и ПВП'!A1" display="Геотекстиль и ПВП - мембраны"/>
    <hyperlink ref="A10:C10" location="Техноплекс!Область_печати" display="Техноплекс (экструдированный пенополистирол)"/>
    <hyperlink ref="A13:C13" location="'Техно П'!Область_печати" display="Плиты Техно ГОСТ (базальтовая теплоизоляция)"/>
    <hyperlink ref="A14:C14" location="'Огнезащита и ламели'!Область_печати" display="Огнезащита и ламели Техно (базальтовая изоляция)"/>
    <hyperlink ref="A15:C15" location="'Цилиндр 80'!Область_печати" display="Цилиндр 80 (базальтовая изоляция)"/>
    <hyperlink ref="A16:C16" location="'Цилиндр 120'!Область_печати" display="Цилиндр 120 (базальтовая изоляция)"/>
    <hyperlink ref="A37:C37" location="'Сухие смеси - Крепс'!A1" display="Крепс"/>
    <hyperlink ref="A38:C38" location="'Сухие смеси - Волма'!A1" display="Волма"/>
    <hyperlink ref="A17:C17" location="'АКСИ М-75'!Область_печати" display="АКСИ М - 75"/>
    <hyperlink ref="A18:C18" location="'АКСИ М-100'!Область_печати" display="АКСИ М - 100"/>
    <hyperlink ref="A19:C19" location="'АКСИ М-125'!Область_печати" display="АКСИ М - 125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8" r:id="rId3"/>
  <rowBreaks count="1" manualBreakCount="1">
    <brk id="39" max="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>
    <tabColor indexed="13"/>
  </sheetPr>
  <dimension ref="A1:R159"/>
  <sheetViews>
    <sheetView view="pageBreakPreview" zoomScale="90" zoomScaleSheetLayoutView="90" workbookViewId="0" topLeftCell="A1">
      <selection activeCell="F9" sqref="F9:J9"/>
    </sheetView>
  </sheetViews>
  <sheetFormatPr defaultColWidth="9.140625" defaultRowHeight="12.75"/>
  <cols>
    <col min="1" max="1" width="6.421875" style="84" customWidth="1"/>
    <col min="2" max="2" width="8.57421875" style="84" customWidth="1"/>
    <col min="3" max="3" width="15.28125" style="84" customWidth="1"/>
    <col min="4" max="4" width="15.00390625" style="83" customWidth="1"/>
    <col min="5" max="5" width="14.140625" style="84" customWidth="1"/>
    <col min="6" max="6" width="11.140625" style="84" customWidth="1"/>
    <col min="7" max="7" width="12.421875" style="84" customWidth="1"/>
    <col min="8" max="8" width="10.8515625" style="84" customWidth="1"/>
    <col min="9" max="10" width="9.421875" style="84" customWidth="1"/>
    <col min="11" max="11" width="9.57421875" style="84" bestFit="1" customWidth="1"/>
    <col min="12" max="15" width="9.28125" style="84" bestFit="1" customWidth="1"/>
    <col min="16" max="16384" width="9.140625" style="84" customWidth="1"/>
  </cols>
  <sheetData>
    <row r="1" spans="6:11" ht="12.75">
      <c r="F1" s="87"/>
      <c r="G1" s="13"/>
      <c r="H1" s="13"/>
      <c r="I1" s="13"/>
      <c r="J1" s="13"/>
      <c r="K1" s="13"/>
    </row>
    <row r="2" spans="6:11" ht="12.75">
      <c r="F2" s="1375"/>
      <c r="G2" s="1375"/>
      <c r="H2" s="1375"/>
      <c r="I2" s="1375"/>
      <c r="J2" s="1375"/>
      <c r="K2" s="13"/>
    </row>
    <row r="3" spans="6:11" ht="15">
      <c r="F3" s="934" t="s">
        <v>194</v>
      </c>
      <c r="G3" s="934"/>
      <c r="H3" s="934"/>
      <c r="I3" s="934"/>
      <c r="J3" s="934"/>
      <c r="K3" s="96"/>
    </row>
    <row r="4" spans="6:11" ht="15">
      <c r="F4" s="924" t="s">
        <v>191</v>
      </c>
      <c r="G4" s="924"/>
      <c r="H4" s="924"/>
      <c r="I4" s="924"/>
      <c r="J4" s="924"/>
      <c r="K4" s="97"/>
    </row>
    <row r="5" spans="6:11" ht="15">
      <c r="F5" s="1332" t="s">
        <v>192</v>
      </c>
      <c r="G5" s="1332"/>
      <c r="H5" s="1332"/>
      <c r="I5" s="1332"/>
      <c r="J5" s="1332"/>
      <c r="K5" s="98"/>
    </row>
    <row r="6" spans="6:11" ht="15">
      <c r="F6" s="99" t="s">
        <v>229</v>
      </c>
      <c r="G6" s="99"/>
      <c r="H6" s="99"/>
      <c r="I6" s="99"/>
      <c r="J6" s="99"/>
      <c r="K6" s="99"/>
    </row>
    <row r="7" spans="6:11" ht="15">
      <c r="F7" s="1331" t="s">
        <v>193</v>
      </c>
      <c r="G7" s="1331"/>
      <c r="H7" s="1331"/>
      <c r="I7" s="1331"/>
      <c r="J7" s="1331"/>
      <c r="K7" s="99"/>
    </row>
    <row r="8" spans="6:11" ht="15">
      <c r="F8" s="1330" t="s">
        <v>195</v>
      </c>
      <c r="G8" s="1330"/>
      <c r="H8" s="1330"/>
      <c r="I8" s="1330"/>
      <c r="J8" s="1330"/>
      <c r="K8" s="100"/>
    </row>
    <row r="9" spans="1:11" ht="20.25" customHeight="1" thickBot="1">
      <c r="A9" s="115"/>
      <c r="B9" s="115"/>
      <c r="C9" s="115"/>
      <c r="D9" s="116"/>
      <c r="E9" s="115"/>
      <c r="F9" s="931" t="s">
        <v>334</v>
      </c>
      <c r="G9" s="931"/>
      <c r="H9" s="931"/>
      <c r="I9" s="931"/>
      <c r="J9" s="931"/>
      <c r="K9" s="100"/>
    </row>
    <row r="10" spans="1:10" s="83" customFormat="1" ht="19.5" customHeight="1" thickBot="1" thickTop="1">
      <c r="A10" s="1352" t="s">
        <v>13</v>
      </c>
      <c r="B10" s="1353"/>
      <c r="C10" s="1353"/>
      <c r="D10" s="1353"/>
      <c r="E10" s="1353"/>
      <c r="F10" s="1353"/>
      <c r="G10" s="1353"/>
      <c r="H10" s="1353"/>
      <c r="I10" s="1353"/>
      <c r="J10" s="1353"/>
    </row>
    <row r="11" spans="1:16" ht="48" customHeight="1" thickBot="1" thickTop="1">
      <c r="A11" s="1328"/>
      <c r="B11" s="1328"/>
      <c r="C11" s="1328"/>
      <c r="D11" s="1328"/>
      <c r="E11" s="117"/>
      <c r="F11" s="117"/>
      <c r="H11" s="118"/>
      <c r="I11" s="1376" t="s">
        <v>409</v>
      </c>
      <c r="J11" s="1377"/>
      <c r="K11" s="104"/>
      <c r="L11" s="104"/>
      <c r="M11" s="104"/>
      <c r="N11" s="104"/>
      <c r="O11" s="104"/>
      <c r="P11" s="104"/>
    </row>
    <row r="12" spans="1:16" ht="21" customHeight="1">
      <c r="A12" s="1354" t="s">
        <v>161</v>
      </c>
      <c r="B12" s="1355"/>
      <c r="C12" s="1355" t="s">
        <v>201</v>
      </c>
      <c r="D12" s="1355"/>
      <c r="E12" s="1355"/>
      <c r="F12" s="1355" t="s">
        <v>202</v>
      </c>
      <c r="G12" s="1357" t="s">
        <v>150</v>
      </c>
      <c r="H12" s="1357"/>
      <c r="I12" s="1357"/>
      <c r="J12" s="1358"/>
      <c r="K12" s="104"/>
      <c r="L12" s="104"/>
      <c r="M12" s="104"/>
      <c r="N12" s="104"/>
      <c r="O12" s="104"/>
      <c r="P12" s="104"/>
    </row>
    <row r="13" spans="1:16" ht="16.5" customHeight="1">
      <c r="A13" s="1356"/>
      <c r="B13" s="1329"/>
      <c r="C13" s="1329" t="s">
        <v>332</v>
      </c>
      <c r="D13" s="1329" t="s">
        <v>169</v>
      </c>
      <c r="E13" s="1329"/>
      <c r="F13" s="1329"/>
      <c r="G13" s="1329" t="s">
        <v>51</v>
      </c>
      <c r="H13" s="1329" t="s">
        <v>83</v>
      </c>
      <c r="I13" s="1329" t="s">
        <v>52</v>
      </c>
      <c r="J13" s="1342"/>
      <c r="K13" s="1019"/>
      <c r="L13" s="1124"/>
      <c r="M13" s="1125"/>
      <c r="N13" s="1125"/>
      <c r="O13" s="1125"/>
      <c r="P13" s="1123"/>
    </row>
    <row r="14" spans="1:16" ht="25.5" customHeight="1">
      <c r="A14" s="1356"/>
      <c r="B14" s="1329"/>
      <c r="C14" s="1329"/>
      <c r="D14" s="277" t="s">
        <v>207</v>
      </c>
      <c r="E14" s="277" t="s">
        <v>208</v>
      </c>
      <c r="F14" s="1329"/>
      <c r="G14" s="1329"/>
      <c r="H14" s="1329"/>
      <c r="I14" s="1329"/>
      <c r="J14" s="1342"/>
      <c r="K14" s="1019"/>
      <c r="L14" s="1124"/>
      <c r="M14" s="1125"/>
      <c r="N14" s="1125"/>
      <c r="O14" s="1125"/>
      <c r="P14" s="1123"/>
    </row>
    <row r="15" spans="1:16" ht="34.5" customHeight="1">
      <c r="A15" s="1343" t="s">
        <v>209</v>
      </c>
      <c r="B15" s="1344"/>
      <c r="C15" s="1347">
        <v>1318</v>
      </c>
      <c r="D15" s="1348"/>
      <c r="E15" s="1349"/>
      <c r="F15" s="86" t="s">
        <v>210</v>
      </c>
      <c r="G15" s="1345" t="s">
        <v>211</v>
      </c>
      <c r="H15" s="85">
        <v>30</v>
      </c>
      <c r="I15" s="1350" t="s">
        <v>53</v>
      </c>
      <c r="J15" s="1351"/>
      <c r="K15" s="40"/>
      <c r="L15" s="40"/>
      <c r="M15" s="4"/>
      <c r="N15" s="4"/>
      <c r="O15" s="4"/>
      <c r="P15" s="4"/>
    </row>
    <row r="16" spans="1:16" ht="34.5" customHeight="1">
      <c r="A16" s="1343" t="s">
        <v>212</v>
      </c>
      <c r="B16" s="1344"/>
      <c r="C16" s="205">
        <v>1350</v>
      </c>
      <c r="D16" s="206">
        <v>1406.25</v>
      </c>
      <c r="E16" s="205">
        <v>1462.5</v>
      </c>
      <c r="F16" s="86" t="s">
        <v>210</v>
      </c>
      <c r="G16" s="1346"/>
      <c r="H16" s="85">
        <v>35</v>
      </c>
      <c r="I16" s="1350"/>
      <c r="J16" s="1351"/>
      <c r="K16" s="40"/>
      <c r="L16" s="40"/>
      <c r="M16" s="4"/>
      <c r="N16" s="4"/>
      <c r="O16" s="4"/>
      <c r="P16" s="4"/>
    </row>
    <row r="17" spans="1:16" ht="34.5" customHeight="1">
      <c r="A17" s="1343" t="s">
        <v>213</v>
      </c>
      <c r="B17" s="1344"/>
      <c r="C17" s="205">
        <v>1461.6</v>
      </c>
      <c r="D17" s="206">
        <v>1522.5</v>
      </c>
      <c r="E17" s="205">
        <v>1583.4</v>
      </c>
      <c r="F17" s="86" t="s">
        <v>210</v>
      </c>
      <c r="G17" s="85" t="s">
        <v>211</v>
      </c>
      <c r="H17" s="85">
        <v>45</v>
      </c>
      <c r="I17" s="1350" t="s">
        <v>214</v>
      </c>
      <c r="J17" s="1351"/>
      <c r="K17" s="40"/>
      <c r="L17" s="40"/>
      <c r="M17" s="4"/>
      <c r="N17" s="4"/>
      <c r="O17" s="4"/>
      <c r="P17" s="4"/>
    </row>
    <row r="18" spans="1:16" ht="34.5" customHeight="1">
      <c r="A18" s="1343" t="s">
        <v>215</v>
      </c>
      <c r="B18" s="1344"/>
      <c r="C18" s="205">
        <v>2507.52</v>
      </c>
      <c r="D18" s="206">
        <v>2612</v>
      </c>
      <c r="E18" s="205">
        <v>2716.48</v>
      </c>
      <c r="F18" s="86" t="s">
        <v>210</v>
      </c>
      <c r="G18" s="1345" t="s">
        <v>211</v>
      </c>
      <c r="H18" s="85">
        <v>80</v>
      </c>
      <c r="I18" s="1350" t="s">
        <v>54</v>
      </c>
      <c r="J18" s="1351"/>
      <c r="K18" s="40"/>
      <c r="L18" s="40"/>
      <c r="M18" s="4"/>
      <c r="N18" s="4"/>
      <c r="O18" s="4"/>
      <c r="P18" s="4"/>
    </row>
    <row r="19" spans="1:16" ht="34.5" customHeight="1">
      <c r="A19" s="1343" t="s">
        <v>216</v>
      </c>
      <c r="B19" s="1344"/>
      <c r="C19" s="205">
        <v>3048.96</v>
      </c>
      <c r="D19" s="206">
        <v>3176</v>
      </c>
      <c r="E19" s="205">
        <v>3303.04</v>
      </c>
      <c r="F19" s="86" t="s">
        <v>210</v>
      </c>
      <c r="G19" s="1346"/>
      <c r="H19" s="85">
        <v>100</v>
      </c>
      <c r="I19" s="1350"/>
      <c r="J19" s="1351"/>
      <c r="K19" s="40"/>
      <c r="L19" s="40"/>
      <c r="M19" s="4"/>
      <c r="N19" s="4"/>
      <c r="O19" s="4"/>
      <c r="P19" s="4"/>
    </row>
    <row r="20" spans="1:16" ht="34.5" customHeight="1">
      <c r="A20" s="1343" t="s">
        <v>217</v>
      </c>
      <c r="B20" s="1344"/>
      <c r="C20" s="205">
        <v>2778.24</v>
      </c>
      <c r="D20" s="206">
        <v>2894</v>
      </c>
      <c r="E20" s="205">
        <v>3009.76</v>
      </c>
      <c r="F20" s="86" t="s">
        <v>210</v>
      </c>
      <c r="G20" s="1346"/>
      <c r="H20" s="85">
        <v>90</v>
      </c>
      <c r="I20" s="1378"/>
      <c r="J20" s="1379"/>
      <c r="K20" s="40"/>
      <c r="L20" s="40"/>
      <c r="M20" s="4"/>
      <c r="N20" s="4"/>
      <c r="O20" s="4"/>
      <c r="P20" s="4"/>
    </row>
    <row r="21" spans="1:16" ht="24.75" customHeight="1">
      <c r="A21" s="1343" t="s">
        <v>55</v>
      </c>
      <c r="B21" s="1344"/>
      <c r="C21" s="205">
        <v>4269.12</v>
      </c>
      <c r="D21" s="206">
        <v>4447</v>
      </c>
      <c r="E21" s="205">
        <v>4624.88</v>
      </c>
      <c r="F21" s="86" t="s">
        <v>210</v>
      </c>
      <c r="G21" s="85" t="s">
        <v>58</v>
      </c>
      <c r="H21" s="85">
        <v>145</v>
      </c>
      <c r="I21" s="1350" t="s">
        <v>218</v>
      </c>
      <c r="J21" s="1379"/>
      <c r="K21" s="40"/>
      <c r="L21" s="40"/>
      <c r="M21" s="4"/>
      <c r="N21" s="4"/>
      <c r="O21" s="4"/>
      <c r="P21" s="4"/>
    </row>
    <row r="22" spans="1:16" ht="24.75" customHeight="1">
      <c r="A22" s="1380"/>
      <c r="B22" s="1364"/>
      <c r="C22" s="205">
        <v>4134.72</v>
      </c>
      <c r="D22" s="206">
        <v>4307</v>
      </c>
      <c r="E22" s="205">
        <v>4479.28</v>
      </c>
      <c r="F22" s="86" t="s">
        <v>210</v>
      </c>
      <c r="G22" s="85" t="s">
        <v>219</v>
      </c>
      <c r="H22" s="85">
        <v>145</v>
      </c>
      <c r="I22" s="1378"/>
      <c r="J22" s="1379"/>
      <c r="K22" s="40"/>
      <c r="L22" s="40"/>
      <c r="M22" s="4"/>
      <c r="N22" s="4"/>
      <c r="O22" s="4"/>
      <c r="P22" s="4"/>
    </row>
    <row r="23" spans="1:16" ht="24.75" customHeight="1">
      <c r="A23" s="1380"/>
      <c r="B23" s="1364"/>
      <c r="C23" s="205">
        <v>3997.44</v>
      </c>
      <c r="D23" s="206">
        <v>4164</v>
      </c>
      <c r="E23" s="205">
        <v>4330.56</v>
      </c>
      <c r="F23" s="86" t="s">
        <v>210</v>
      </c>
      <c r="G23" s="85" t="s">
        <v>220</v>
      </c>
      <c r="H23" s="85">
        <v>145</v>
      </c>
      <c r="I23" s="1378"/>
      <c r="J23" s="1379"/>
      <c r="K23" s="40"/>
      <c r="L23" s="40"/>
      <c r="M23" s="4"/>
      <c r="N23" s="4"/>
      <c r="O23" s="4"/>
      <c r="P23" s="4"/>
    </row>
    <row r="24" spans="1:16" ht="58.5" customHeight="1">
      <c r="A24" s="1343" t="s">
        <v>221</v>
      </c>
      <c r="B24" s="1364"/>
      <c r="C24" s="205">
        <v>3617.04</v>
      </c>
      <c r="D24" s="206">
        <v>3767.75</v>
      </c>
      <c r="E24" s="205">
        <v>3918.46</v>
      </c>
      <c r="F24" s="86" t="s">
        <v>210</v>
      </c>
      <c r="G24" s="85" t="s">
        <v>222</v>
      </c>
      <c r="H24" s="85">
        <v>140</v>
      </c>
      <c r="I24" s="1350" t="s">
        <v>223</v>
      </c>
      <c r="J24" s="1351"/>
      <c r="K24" s="40"/>
      <c r="L24" s="40"/>
      <c r="M24" s="4"/>
      <c r="N24" s="4"/>
      <c r="O24" s="4"/>
      <c r="P24" s="4"/>
    </row>
    <row r="25" spans="1:16" ht="61.5" customHeight="1">
      <c r="A25" s="1343" t="s">
        <v>224</v>
      </c>
      <c r="B25" s="1364"/>
      <c r="C25" s="205">
        <v>2667.84</v>
      </c>
      <c r="D25" s="206">
        <v>2779</v>
      </c>
      <c r="E25" s="205">
        <v>2890.16</v>
      </c>
      <c r="F25" s="86" t="s">
        <v>210</v>
      </c>
      <c r="G25" s="85" t="s">
        <v>222</v>
      </c>
      <c r="H25" s="85">
        <v>100</v>
      </c>
      <c r="I25" s="1350" t="s">
        <v>225</v>
      </c>
      <c r="J25" s="1351"/>
      <c r="K25" s="40"/>
      <c r="L25" s="40"/>
      <c r="M25" s="4"/>
      <c r="N25" s="4"/>
      <c r="O25" s="4"/>
      <c r="P25" s="4"/>
    </row>
    <row r="26" spans="1:16" ht="34.5" customHeight="1">
      <c r="A26" s="1343" t="s">
        <v>226</v>
      </c>
      <c r="B26" s="1364"/>
      <c r="C26" s="205">
        <v>4651.08</v>
      </c>
      <c r="D26" s="206">
        <v>4844.875</v>
      </c>
      <c r="E26" s="205">
        <v>5038.67</v>
      </c>
      <c r="F26" s="86" t="s">
        <v>210</v>
      </c>
      <c r="G26" s="85" t="s">
        <v>227</v>
      </c>
      <c r="H26" s="85">
        <v>180</v>
      </c>
      <c r="I26" s="1350" t="s">
        <v>11</v>
      </c>
      <c r="J26" s="1351"/>
      <c r="K26" s="40"/>
      <c r="L26" s="40"/>
      <c r="M26" s="4"/>
      <c r="N26" s="4"/>
      <c r="O26" s="4"/>
      <c r="P26" s="4"/>
    </row>
    <row r="27" spans="1:16" ht="30.75" customHeight="1" thickBot="1">
      <c r="A27" s="1367"/>
      <c r="B27" s="1368"/>
      <c r="C27" s="208">
        <v>4565.4</v>
      </c>
      <c r="D27" s="209">
        <v>4755.625</v>
      </c>
      <c r="E27" s="208">
        <v>4945.85</v>
      </c>
      <c r="F27" s="148" t="s">
        <v>210</v>
      </c>
      <c r="G27" s="149" t="s">
        <v>56</v>
      </c>
      <c r="H27" s="149">
        <v>180</v>
      </c>
      <c r="I27" s="1362"/>
      <c r="J27" s="1363"/>
      <c r="K27" s="40"/>
      <c r="L27" s="40"/>
      <c r="M27" s="4"/>
      <c r="N27" s="4"/>
      <c r="O27" s="4"/>
      <c r="P27" s="4"/>
    </row>
    <row r="28" spans="1:16" ht="21.75" customHeight="1" thickBot="1">
      <c r="A28" s="82"/>
      <c r="B28" s="82"/>
      <c r="C28" s="211"/>
      <c r="D28" s="211"/>
      <c r="E28" s="211"/>
      <c r="F28" s="211"/>
      <c r="G28" s="211"/>
      <c r="H28" s="1359" t="s">
        <v>12</v>
      </c>
      <c r="I28" s="1359"/>
      <c r="J28" s="1359"/>
      <c r="K28" s="104"/>
      <c r="L28" s="104"/>
      <c r="M28" s="104"/>
      <c r="N28" s="104"/>
      <c r="O28" s="104"/>
      <c r="P28" s="104"/>
    </row>
    <row r="29" spans="1:16" ht="39.75" customHeight="1" thickBot="1">
      <c r="A29" s="1365" t="s">
        <v>57</v>
      </c>
      <c r="B29" s="1366"/>
      <c r="C29" s="1372">
        <v>1224</v>
      </c>
      <c r="D29" s="1373"/>
      <c r="E29" s="1374"/>
      <c r="F29" s="162" t="s">
        <v>210</v>
      </c>
      <c r="G29" s="163" t="s">
        <v>58</v>
      </c>
      <c r="H29" s="163">
        <v>30</v>
      </c>
      <c r="I29" s="1360" t="s">
        <v>243</v>
      </c>
      <c r="J29" s="1361"/>
      <c r="K29" s="40"/>
      <c r="L29" s="40"/>
      <c r="M29" s="4"/>
      <c r="N29" s="4"/>
      <c r="O29" s="4"/>
      <c r="P29" s="4"/>
    </row>
    <row r="30" spans="1:16" ht="18" customHeight="1">
      <c r="A30" s="150"/>
      <c r="B30" s="151"/>
      <c r="C30" s="152"/>
      <c r="D30" s="153"/>
      <c r="E30" s="152"/>
      <c r="F30" s="93"/>
      <c r="G30" s="92"/>
      <c r="H30" s="92"/>
      <c r="I30" s="154"/>
      <c r="J30" s="154"/>
      <c r="K30" s="40"/>
      <c r="L30" s="40"/>
      <c r="M30" s="4"/>
      <c r="N30" s="4"/>
      <c r="O30" s="4"/>
      <c r="P30" s="4"/>
    </row>
    <row r="31" spans="1:16" ht="18" customHeight="1">
      <c r="A31" s="150"/>
      <c r="B31" s="151"/>
      <c r="C31" s="152"/>
      <c r="D31" s="153"/>
      <c r="E31" s="152"/>
      <c r="F31" s="93"/>
      <c r="G31" s="92"/>
      <c r="H31" s="92"/>
      <c r="I31" s="154"/>
      <c r="J31" s="154"/>
      <c r="K31" s="40"/>
      <c r="L31" s="40"/>
      <c r="M31" s="4"/>
      <c r="N31" s="4"/>
      <c r="O31" s="4"/>
      <c r="P31" s="4"/>
    </row>
    <row r="32" spans="1:16" ht="18" customHeight="1">
      <c r="A32" s="150"/>
      <c r="B32" s="151"/>
      <c r="C32" s="152"/>
      <c r="D32" s="153"/>
      <c r="E32" s="152"/>
      <c r="F32" s="93"/>
      <c r="G32" s="92"/>
      <c r="H32" s="92"/>
      <c r="I32" s="154"/>
      <c r="J32" s="154"/>
      <c r="K32" s="40"/>
      <c r="L32" s="40"/>
      <c r="M32" s="4"/>
      <c r="N32" s="4"/>
      <c r="O32" s="4"/>
      <c r="P32" s="4"/>
    </row>
    <row r="33" spans="1:16" ht="13.5" customHeight="1">
      <c r="A33" s="150"/>
      <c r="B33" s="151"/>
      <c r="C33" s="152"/>
      <c r="D33" s="153"/>
      <c r="E33" s="152"/>
      <c r="F33" s="93"/>
      <c r="G33" s="92"/>
      <c r="H33" s="92"/>
      <c r="I33" s="154"/>
      <c r="J33" s="154"/>
      <c r="K33" s="40"/>
      <c r="L33" s="40"/>
      <c r="M33" s="4"/>
      <c r="N33" s="4"/>
      <c r="O33" s="4"/>
      <c r="P33" s="4"/>
    </row>
    <row r="34" spans="1:16" ht="31.5" customHeight="1" thickBot="1">
      <c r="A34" s="155"/>
      <c r="B34" s="156"/>
      <c r="C34" s="157"/>
      <c r="D34" s="158"/>
      <c r="E34" s="157"/>
      <c r="F34" s="159"/>
      <c r="G34" s="160"/>
      <c r="H34" s="160"/>
      <c r="I34" s="161"/>
      <c r="J34" s="161"/>
      <c r="K34" s="40"/>
      <c r="L34" s="40"/>
      <c r="M34" s="4"/>
      <c r="N34" s="4"/>
      <c r="O34" s="4"/>
      <c r="P34" s="4"/>
    </row>
    <row r="35" spans="1:16" s="87" customFormat="1" ht="15" customHeight="1">
      <c r="A35" s="1369" t="s">
        <v>247</v>
      </c>
      <c r="B35" s="1075"/>
      <c r="C35" s="1075"/>
      <c r="D35" s="1075"/>
      <c r="E35" s="1074" t="s">
        <v>238</v>
      </c>
      <c r="F35" s="1075"/>
      <c r="G35" s="1075"/>
      <c r="H35" s="1075"/>
      <c r="I35" s="1075"/>
      <c r="J35" s="1075"/>
      <c r="K35" s="227"/>
      <c r="L35" s="227"/>
      <c r="M35" s="227"/>
      <c r="N35" s="227"/>
      <c r="O35" s="227"/>
      <c r="P35" s="227"/>
    </row>
    <row r="36" spans="1:10" ht="15" customHeight="1">
      <c r="A36" s="1369" t="s">
        <v>239</v>
      </c>
      <c r="B36" s="1370"/>
      <c r="C36" s="1370"/>
      <c r="D36" s="1370"/>
      <c r="E36" s="127"/>
      <c r="F36" s="127"/>
      <c r="G36" s="126"/>
      <c r="H36" s="126"/>
      <c r="I36" s="126"/>
      <c r="J36" s="128" t="s">
        <v>240</v>
      </c>
    </row>
    <row r="37" spans="1:10" ht="15" customHeight="1">
      <c r="A37" s="1371" t="s">
        <v>195</v>
      </c>
      <c r="B37" s="1370"/>
      <c r="C37" s="1370"/>
      <c r="D37" s="1370"/>
      <c r="E37" s="127"/>
      <c r="F37" s="127"/>
      <c r="G37" s="126"/>
      <c r="H37" s="126"/>
      <c r="I37" s="126"/>
      <c r="J37" s="129" t="s">
        <v>241</v>
      </c>
    </row>
    <row r="38" spans="1:10" ht="15" customHeight="1">
      <c r="A38" s="1073"/>
      <c r="B38" s="1073"/>
      <c r="C38" s="130"/>
      <c r="D38" s="131"/>
      <c r="E38" s="131"/>
      <c r="F38" s="131"/>
      <c r="G38" s="130"/>
      <c r="H38" s="132"/>
      <c r="I38" s="133"/>
      <c r="J38" s="131"/>
    </row>
    <row r="39" spans="1:10" s="88" customFormat="1" ht="15" customHeight="1">
      <c r="A39" s="1076"/>
      <c r="B39" s="1076"/>
      <c r="C39" s="134"/>
      <c r="D39" s="131"/>
      <c r="E39" s="135"/>
      <c r="F39" s="135"/>
      <c r="G39" s="130"/>
      <c r="H39" s="132"/>
      <c r="I39" s="136"/>
      <c r="J39" s="131"/>
    </row>
    <row r="40" spans="1:10" ht="15" customHeight="1">
      <c r="A40" s="1073"/>
      <c r="B40" s="1073"/>
      <c r="C40" s="137"/>
      <c r="D40" s="138"/>
      <c r="E40" s="138"/>
      <c r="F40" s="137"/>
      <c r="G40" s="137"/>
      <c r="H40" s="137"/>
      <c r="I40" s="137"/>
      <c r="J40" s="137"/>
    </row>
    <row r="41" spans="1:10" ht="15" customHeight="1">
      <c r="A41" s="1073"/>
      <c r="B41" s="1073"/>
      <c r="C41"/>
      <c r="D41"/>
      <c r="E41"/>
      <c r="F41"/>
      <c r="G41"/>
      <c r="H41"/>
      <c r="I41"/>
      <c r="J41"/>
    </row>
    <row r="42" spans="1:18" ht="22.5" customHeight="1">
      <c r="A42" s="107"/>
      <c r="B42" s="107"/>
      <c r="C42" s="107"/>
      <c r="D42" s="107"/>
      <c r="E42" s="107"/>
      <c r="F42" s="1333"/>
      <c r="G42" s="1333"/>
      <c r="H42" s="1333"/>
      <c r="I42" s="1333"/>
      <c r="J42" s="1333"/>
      <c r="M42" s="89"/>
      <c r="N42" s="89"/>
      <c r="O42" s="89"/>
      <c r="P42" s="89"/>
      <c r="Q42" s="89"/>
      <c r="R42" s="89"/>
    </row>
    <row r="43" spans="1:18" ht="34.5" customHeight="1">
      <c r="A43" s="1340"/>
      <c r="B43" s="1340"/>
      <c r="C43" s="1340"/>
      <c r="D43" s="1340"/>
      <c r="E43" s="1341"/>
      <c r="F43" s="106"/>
      <c r="G43" s="108"/>
      <c r="H43" s="108"/>
      <c r="I43" s="1338"/>
      <c r="J43" s="1339"/>
      <c r="M43" s="89"/>
      <c r="N43" s="89"/>
      <c r="O43" s="89"/>
      <c r="P43" s="89"/>
      <c r="Q43" s="89"/>
      <c r="R43" s="89"/>
    </row>
    <row r="44" spans="1:10" ht="43.5" customHeight="1">
      <c r="A44" s="1334"/>
      <c r="B44" s="1335"/>
      <c r="C44" s="1335"/>
      <c r="D44" s="1335"/>
      <c r="E44" s="93"/>
      <c r="F44" s="93"/>
      <c r="G44" s="103"/>
      <c r="H44" s="103"/>
      <c r="I44" s="1336"/>
      <c r="J44" s="1337"/>
    </row>
    <row r="45" spans="1:10" ht="39.75" customHeight="1">
      <c r="A45" s="1334"/>
      <c r="B45" s="1335"/>
      <c r="C45" s="1335"/>
      <c r="D45" s="1335"/>
      <c r="E45" s="93"/>
      <c r="F45" s="93"/>
      <c r="G45" s="103"/>
      <c r="H45" s="103"/>
      <c r="I45" s="1336"/>
      <c r="J45" s="1337"/>
    </row>
    <row r="46" spans="1:10" ht="11.25" customHeight="1">
      <c r="A46" s="104"/>
      <c r="B46" s="104"/>
      <c r="C46" s="104"/>
      <c r="D46" s="105"/>
      <c r="E46" s="104"/>
      <c r="F46" s="104"/>
      <c r="G46" s="104"/>
      <c r="H46" s="104"/>
      <c r="I46" s="104"/>
      <c r="J46" s="104"/>
    </row>
    <row r="47" ht="11.25" customHeight="1"/>
    <row r="48" ht="10.5" customHeight="1"/>
    <row r="49" ht="9.75" customHeight="1"/>
    <row r="60" spans="1:10" ht="12.75">
      <c r="A60" s="90"/>
      <c r="B60" s="90"/>
      <c r="C60" s="91"/>
      <c r="D60" s="92"/>
      <c r="E60" s="93"/>
      <c r="F60" s="93"/>
      <c r="G60" s="93"/>
      <c r="H60" s="94"/>
      <c r="I60" s="94"/>
      <c r="J60" s="94"/>
    </row>
    <row r="77" spans="1:10" ht="12.75">
      <c r="A77" s="95"/>
      <c r="B77" s="95"/>
      <c r="C77" s="95"/>
      <c r="D77" s="95"/>
      <c r="E77" s="95"/>
      <c r="F77" s="95"/>
      <c r="G77" s="95"/>
      <c r="H77" s="95"/>
      <c r="I77" s="95"/>
      <c r="J77" s="95"/>
    </row>
    <row r="78" spans="1:10" ht="12.75">
      <c r="A78" s="95"/>
      <c r="B78" s="95"/>
      <c r="C78" s="95"/>
      <c r="D78" s="95"/>
      <c r="E78" s="95"/>
      <c r="F78" s="95"/>
      <c r="G78" s="95"/>
      <c r="H78" s="95"/>
      <c r="I78" s="95"/>
      <c r="J78" s="95"/>
    </row>
    <row r="79" spans="1:10" ht="12.75">
      <c r="A79" s="95"/>
      <c r="B79" s="95"/>
      <c r="C79" s="95"/>
      <c r="D79" s="95"/>
      <c r="E79" s="95"/>
      <c r="F79" s="95"/>
      <c r="G79" s="95"/>
      <c r="H79" s="95"/>
      <c r="I79" s="95"/>
      <c r="J79" s="95"/>
    </row>
    <row r="80" spans="1:10" ht="12.75">
      <c r="A80" s="95"/>
      <c r="B80" s="95"/>
      <c r="C80" s="95"/>
      <c r="D80" s="95"/>
      <c r="E80" s="95"/>
      <c r="F80" s="95"/>
      <c r="G80" s="95"/>
      <c r="H80" s="95"/>
      <c r="I80" s="95"/>
      <c r="J80" s="95"/>
    </row>
    <row r="81" spans="1:10" ht="12.75">
      <c r="A81" s="95"/>
      <c r="B81" s="95"/>
      <c r="C81" s="95"/>
      <c r="D81" s="95"/>
      <c r="E81" s="95"/>
      <c r="F81" s="95"/>
      <c r="G81" s="95"/>
      <c r="H81" s="95"/>
      <c r="I81" s="95"/>
      <c r="J81" s="95"/>
    </row>
    <row r="82" spans="1:10" ht="12.75">
      <c r="A82" s="95"/>
      <c r="B82" s="95"/>
      <c r="C82" s="95"/>
      <c r="D82" s="95"/>
      <c r="E82" s="95"/>
      <c r="F82" s="95"/>
      <c r="G82" s="95"/>
      <c r="H82" s="95"/>
      <c r="I82" s="95"/>
      <c r="J82" s="95"/>
    </row>
    <row r="83" spans="1:10" ht="12.75">
      <c r="A83" s="95"/>
      <c r="B83" s="95"/>
      <c r="C83" s="95"/>
      <c r="D83" s="95"/>
      <c r="E83" s="95"/>
      <c r="F83" s="95"/>
      <c r="G83" s="95"/>
      <c r="H83" s="95"/>
      <c r="I83" s="95"/>
      <c r="J83" s="95"/>
    </row>
    <row r="84" spans="1:10" ht="12.75">
      <c r="A84" s="83"/>
      <c r="B84" s="83"/>
      <c r="C84" s="83"/>
      <c r="E84" s="83"/>
      <c r="F84" s="83"/>
      <c r="G84" s="83"/>
      <c r="H84" s="83"/>
      <c r="I84" s="83"/>
      <c r="J84" s="83"/>
    </row>
    <row r="85" spans="1:10" ht="12.75">
      <c r="A85" s="83"/>
      <c r="B85" s="83"/>
      <c r="C85" s="83"/>
      <c r="E85" s="83"/>
      <c r="F85" s="83"/>
      <c r="G85" s="83"/>
      <c r="H85" s="83"/>
      <c r="I85" s="83"/>
      <c r="J85" s="83"/>
    </row>
    <row r="86" spans="1:10" ht="12.75">
      <c r="A86" s="83"/>
      <c r="B86" s="83"/>
      <c r="C86" s="83"/>
      <c r="E86" s="83"/>
      <c r="F86" s="83"/>
      <c r="G86" s="83"/>
      <c r="H86" s="83"/>
      <c r="I86" s="83"/>
      <c r="J86" s="83"/>
    </row>
    <row r="87" spans="1:10" ht="12.75">
      <c r="A87" s="83"/>
      <c r="B87" s="83"/>
      <c r="C87" s="83"/>
      <c r="E87" s="83"/>
      <c r="F87" s="83"/>
      <c r="G87" s="83"/>
      <c r="H87" s="83"/>
      <c r="I87" s="83"/>
      <c r="J87" s="83"/>
    </row>
    <row r="88" spans="1:10" ht="12.75">
      <c r="A88" s="83"/>
      <c r="B88" s="83"/>
      <c r="C88" s="83"/>
      <c r="E88" s="83"/>
      <c r="F88" s="83"/>
      <c r="G88" s="83"/>
      <c r="H88" s="83"/>
      <c r="I88" s="83"/>
      <c r="J88" s="83"/>
    </row>
    <row r="89" spans="1:10" ht="12.75">
      <c r="A89" s="83"/>
      <c r="B89" s="83"/>
      <c r="C89" s="83"/>
      <c r="E89" s="83"/>
      <c r="F89" s="83"/>
      <c r="G89" s="83"/>
      <c r="H89" s="83"/>
      <c r="I89" s="83"/>
      <c r="J89" s="83"/>
    </row>
    <row r="90" spans="1:10" ht="12.75">
      <c r="A90" s="83"/>
      <c r="B90" s="83"/>
      <c r="C90" s="83"/>
      <c r="E90" s="83"/>
      <c r="F90" s="83"/>
      <c r="G90" s="83"/>
      <c r="H90" s="83"/>
      <c r="I90" s="83"/>
      <c r="J90" s="83"/>
    </row>
    <row r="91" spans="1:10" ht="12.75">
      <c r="A91" s="83"/>
      <c r="B91" s="83"/>
      <c r="C91" s="83"/>
      <c r="E91" s="83"/>
      <c r="F91" s="83"/>
      <c r="G91" s="83"/>
      <c r="H91" s="83"/>
      <c r="I91" s="83"/>
      <c r="J91" s="83"/>
    </row>
    <row r="92" spans="1:10" ht="12.75">
      <c r="A92" s="83"/>
      <c r="B92" s="83"/>
      <c r="C92" s="83"/>
      <c r="E92" s="83"/>
      <c r="F92" s="83"/>
      <c r="G92" s="83"/>
      <c r="H92" s="83"/>
      <c r="I92" s="83"/>
      <c r="J92" s="83"/>
    </row>
    <row r="93" spans="1:10" ht="12.75">
      <c r="A93" s="83"/>
      <c r="B93" s="83"/>
      <c r="C93" s="83"/>
      <c r="E93" s="83"/>
      <c r="F93" s="83"/>
      <c r="G93" s="83"/>
      <c r="H93" s="83"/>
      <c r="I93" s="83"/>
      <c r="J93" s="83"/>
    </row>
    <row r="94" spans="1:10" ht="12.75">
      <c r="A94" s="83"/>
      <c r="B94" s="83"/>
      <c r="C94" s="83"/>
      <c r="E94" s="83"/>
      <c r="F94" s="83"/>
      <c r="G94" s="83"/>
      <c r="H94" s="83"/>
      <c r="I94" s="83"/>
      <c r="J94" s="83"/>
    </row>
    <row r="95" spans="1:10" ht="12.75">
      <c r="A95" s="83"/>
      <c r="B95" s="83"/>
      <c r="C95" s="83"/>
      <c r="E95" s="83"/>
      <c r="F95" s="83"/>
      <c r="G95" s="83"/>
      <c r="H95" s="83"/>
      <c r="I95" s="83"/>
      <c r="J95" s="83"/>
    </row>
    <row r="96" spans="1:10" ht="12.75">
      <c r="A96" s="83"/>
      <c r="B96" s="83"/>
      <c r="C96" s="83"/>
      <c r="E96" s="83"/>
      <c r="F96" s="83"/>
      <c r="G96" s="83"/>
      <c r="H96" s="83"/>
      <c r="I96" s="83"/>
      <c r="J96" s="83"/>
    </row>
    <row r="97" spans="1:10" ht="12.75">
      <c r="A97" s="83"/>
      <c r="B97" s="83"/>
      <c r="C97" s="83"/>
      <c r="E97" s="83"/>
      <c r="F97" s="83"/>
      <c r="G97" s="83"/>
      <c r="H97" s="83"/>
      <c r="I97" s="83"/>
      <c r="J97" s="83"/>
    </row>
    <row r="98" spans="1:10" ht="12.75">
      <c r="A98" s="83"/>
      <c r="B98" s="83"/>
      <c r="C98" s="83"/>
      <c r="E98" s="83"/>
      <c r="F98" s="83"/>
      <c r="G98" s="83"/>
      <c r="H98" s="83"/>
      <c r="I98" s="83"/>
      <c r="J98" s="83"/>
    </row>
    <row r="99" spans="1:10" ht="12.75">
      <c r="A99" s="83"/>
      <c r="B99" s="83"/>
      <c r="C99" s="83"/>
      <c r="E99" s="83"/>
      <c r="F99" s="83"/>
      <c r="G99" s="83"/>
      <c r="H99" s="83"/>
      <c r="I99" s="83"/>
      <c r="J99" s="83"/>
    </row>
    <row r="100" spans="1:10" ht="12.75">
      <c r="A100" s="83"/>
      <c r="B100" s="83"/>
      <c r="C100" s="83"/>
      <c r="E100" s="83"/>
      <c r="F100" s="83"/>
      <c r="G100" s="83"/>
      <c r="H100" s="83"/>
      <c r="I100" s="83"/>
      <c r="J100" s="83"/>
    </row>
    <row r="101" spans="1:10" ht="12.75">
      <c r="A101" s="83"/>
      <c r="B101" s="83"/>
      <c r="C101" s="83"/>
      <c r="E101" s="83"/>
      <c r="F101" s="83"/>
      <c r="G101" s="83"/>
      <c r="H101" s="83"/>
      <c r="I101" s="83"/>
      <c r="J101" s="83"/>
    </row>
    <row r="102" spans="1:10" ht="12.75">
      <c r="A102" s="83"/>
      <c r="B102" s="83"/>
      <c r="C102" s="83"/>
      <c r="E102" s="83"/>
      <c r="F102" s="83"/>
      <c r="G102" s="83"/>
      <c r="H102" s="83"/>
      <c r="I102" s="83"/>
      <c r="J102" s="83"/>
    </row>
    <row r="103" spans="1:10" ht="12.75">
      <c r="A103" s="83"/>
      <c r="B103" s="83"/>
      <c r="C103" s="83"/>
      <c r="E103" s="83"/>
      <c r="F103" s="83"/>
      <c r="G103" s="83"/>
      <c r="H103" s="83"/>
      <c r="I103" s="83"/>
      <c r="J103" s="83"/>
    </row>
    <row r="104" spans="1:10" ht="12.75">
      <c r="A104" s="83"/>
      <c r="B104" s="83"/>
      <c r="C104" s="83"/>
      <c r="E104" s="83"/>
      <c r="F104" s="83"/>
      <c r="G104" s="83"/>
      <c r="H104" s="83"/>
      <c r="I104" s="83"/>
      <c r="J104" s="83"/>
    </row>
    <row r="105" spans="1:10" ht="12.75">
      <c r="A105" s="83"/>
      <c r="B105" s="83"/>
      <c r="C105" s="83"/>
      <c r="E105" s="83"/>
      <c r="F105" s="83"/>
      <c r="G105" s="83"/>
      <c r="H105" s="83"/>
      <c r="I105" s="83"/>
      <c r="J105" s="83"/>
    </row>
    <row r="106" spans="1:10" ht="12.75">
      <c r="A106" s="83"/>
      <c r="B106" s="83"/>
      <c r="C106" s="83"/>
      <c r="E106" s="83"/>
      <c r="F106" s="83"/>
      <c r="G106" s="83"/>
      <c r="H106" s="83"/>
      <c r="I106" s="83"/>
      <c r="J106" s="83"/>
    </row>
    <row r="107" spans="1:10" ht="12.75">
      <c r="A107" s="83"/>
      <c r="B107" s="83"/>
      <c r="C107" s="83"/>
      <c r="E107" s="83"/>
      <c r="F107" s="83"/>
      <c r="G107" s="83"/>
      <c r="H107" s="83"/>
      <c r="I107" s="83"/>
      <c r="J107" s="83"/>
    </row>
    <row r="108" spans="1:10" ht="12.75">
      <c r="A108" s="83"/>
      <c r="B108" s="83"/>
      <c r="C108" s="83"/>
      <c r="E108" s="83"/>
      <c r="F108" s="83"/>
      <c r="G108" s="83"/>
      <c r="H108" s="83"/>
      <c r="I108" s="83"/>
      <c r="J108" s="83"/>
    </row>
    <row r="109" spans="1:10" ht="12.75">
      <c r="A109" s="83"/>
      <c r="B109" s="83"/>
      <c r="C109" s="83"/>
      <c r="E109" s="83"/>
      <c r="F109" s="83"/>
      <c r="G109" s="83"/>
      <c r="H109" s="83"/>
      <c r="I109" s="83"/>
      <c r="J109" s="83"/>
    </row>
    <row r="110" spans="1:10" ht="12.75">
      <c r="A110" s="83"/>
      <c r="B110" s="83"/>
      <c r="C110" s="83"/>
      <c r="E110" s="83"/>
      <c r="F110" s="83"/>
      <c r="G110" s="83"/>
      <c r="H110" s="83"/>
      <c r="I110" s="83"/>
      <c r="J110" s="83"/>
    </row>
    <row r="111" spans="1:10" ht="12.75">
      <c r="A111" s="83"/>
      <c r="B111" s="83"/>
      <c r="C111" s="83"/>
      <c r="E111" s="83"/>
      <c r="F111" s="83"/>
      <c r="G111" s="83"/>
      <c r="H111" s="83"/>
      <c r="I111" s="83"/>
      <c r="J111" s="83"/>
    </row>
    <row r="112" spans="1:10" ht="12.75">
      <c r="A112" s="83"/>
      <c r="B112" s="83"/>
      <c r="C112" s="83"/>
      <c r="E112" s="83"/>
      <c r="F112" s="83"/>
      <c r="G112" s="83"/>
      <c r="H112" s="83"/>
      <c r="I112" s="83"/>
      <c r="J112" s="83"/>
    </row>
    <row r="113" spans="1:10" ht="12.75">
      <c r="A113" s="83"/>
      <c r="B113" s="83"/>
      <c r="C113" s="83"/>
      <c r="E113" s="83"/>
      <c r="F113" s="83"/>
      <c r="G113" s="83"/>
      <c r="H113" s="83"/>
      <c r="I113" s="83"/>
      <c r="J113" s="83"/>
    </row>
    <row r="114" spans="1:10" ht="12.75">
      <c r="A114" s="83"/>
      <c r="B114" s="83"/>
      <c r="C114" s="83"/>
      <c r="E114" s="83"/>
      <c r="F114" s="83"/>
      <c r="G114" s="83"/>
      <c r="H114" s="83"/>
      <c r="I114" s="83"/>
      <c r="J114" s="83"/>
    </row>
    <row r="115" spans="1:10" ht="12.75">
      <c r="A115" s="83"/>
      <c r="B115" s="83"/>
      <c r="C115" s="83"/>
      <c r="E115" s="83"/>
      <c r="F115" s="83"/>
      <c r="G115" s="83"/>
      <c r="H115" s="83"/>
      <c r="I115" s="83"/>
      <c r="J115" s="83"/>
    </row>
    <row r="116" spans="1:10" ht="12.75">
      <c r="A116" s="83"/>
      <c r="B116" s="83"/>
      <c r="C116" s="83"/>
      <c r="E116" s="83"/>
      <c r="F116" s="83"/>
      <c r="G116" s="83"/>
      <c r="H116" s="83"/>
      <c r="I116" s="83"/>
      <c r="J116" s="83"/>
    </row>
    <row r="117" spans="1:10" ht="12.75">
      <c r="A117" s="83"/>
      <c r="B117" s="83"/>
      <c r="C117" s="83"/>
      <c r="E117" s="83"/>
      <c r="F117" s="83"/>
      <c r="G117" s="83"/>
      <c r="H117" s="83"/>
      <c r="I117" s="83"/>
      <c r="J117" s="83"/>
    </row>
    <row r="118" spans="1:10" ht="12.75">
      <c r="A118" s="83"/>
      <c r="B118" s="83"/>
      <c r="C118" s="83"/>
      <c r="E118" s="83"/>
      <c r="F118" s="83"/>
      <c r="G118" s="83"/>
      <c r="H118" s="83"/>
      <c r="I118" s="83"/>
      <c r="J118" s="83"/>
    </row>
    <row r="119" spans="1:10" ht="12.75">
      <c r="A119" s="83"/>
      <c r="B119" s="83"/>
      <c r="C119" s="83"/>
      <c r="E119" s="83"/>
      <c r="F119" s="83"/>
      <c r="G119" s="83"/>
      <c r="H119" s="83"/>
      <c r="I119" s="83"/>
      <c r="J119" s="83"/>
    </row>
    <row r="120" spans="1:10" ht="12.75">
      <c r="A120" s="83"/>
      <c r="B120" s="83"/>
      <c r="C120" s="83"/>
      <c r="E120" s="83"/>
      <c r="F120" s="83"/>
      <c r="G120" s="83"/>
      <c r="H120" s="83"/>
      <c r="I120" s="83"/>
      <c r="J120" s="83"/>
    </row>
    <row r="121" spans="1:10" ht="12.75">
      <c r="A121" s="83"/>
      <c r="B121" s="83"/>
      <c r="C121" s="83"/>
      <c r="E121" s="83"/>
      <c r="F121" s="83"/>
      <c r="G121" s="83"/>
      <c r="H121" s="83"/>
      <c r="I121" s="83"/>
      <c r="J121" s="83"/>
    </row>
    <row r="122" spans="1:10" ht="12.75">
      <c r="A122" s="83"/>
      <c r="B122" s="83"/>
      <c r="C122" s="83"/>
      <c r="E122" s="83"/>
      <c r="F122" s="83"/>
      <c r="G122" s="83"/>
      <c r="H122" s="83"/>
      <c r="I122" s="83"/>
      <c r="J122" s="83"/>
    </row>
    <row r="123" spans="1:10" ht="12.75">
      <c r="A123" s="83"/>
      <c r="B123" s="83"/>
      <c r="C123" s="83"/>
      <c r="E123" s="83"/>
      <c r="F123" s="83"/>
      <c r="G123" s="83"/>
      <c r="H123" s="83"/>
      <c r="I123" s="83"/>
      <c r="J123" s="83"/>
    </row>
    <row r="124" spans="1:10" ht="12.75">
      <c r="A124" s="83"/>
      <c r="B124" s="83"/>
      <c r="C124" s="83"/>
      <c r="E124" s="83"/>
      <c r="F124" s="83"/>
      <c r="G124" s="83"/>
      <c r="H124" s="83"/>
      <c r="I124" s="83"/>
      <c r="J124" s="83"/>
    </row>
    <row r="125" spans="1:10" ht="12.75">
      <c r="A125" s="83"/>
      <c r="B125" s="83"/>
      <c r="C125" s="83"/>
      <c r="E125" s="83"/>
      <c r="F125" s="83"/>
      <c r="G125" s="83"/>
      <c r="H125" s="83"/>
      <c r="I125" s="83"/>
      <c r="J125" s="83"/>
    </row>
    <row r="126" spans="1:10" ht="12.75">
      <c r="A126" s="83"/>
      <c r="B126" s="83"/>
      <c r="C126" s="83"/>
      <c r="E126" s="83"/>
      <c r="F126" s="83"/>
      <c r="G126" s="83"/>
      <c r="H126" s="83"/>
      <c r="I126" s="83"/>
      <c r="J126" s="83"/>
    </row>
    <row r="127" spans="1:10" ht="12.75">
      <c r="A127" s="83"/>
      <c r="B127" s="83"/>
      <c r="C127" s="83"/>
      <c r="E127" s="83"/>
      <c r="F127" s="83"/>
      <c r="G127" s="83"/>
      <c r="H127" s="83"/>
      <c r="I127" s="83"/>
      <c r="J127" s="83"/>
    </row>
    <row r="128" spans="1:10" ht="12.75">
      <c r="A128" s="83"/>
      <c r="B128" s="83"/>
      <c r="C128" s="83"/>
      <c r="E128" s="83"/>
      <c r="F128" s="83"/>
      <c r="G128" s="83"/>
      <c r="H128" s="83"/>
      <c r="I128" s="83"/>
      <c r="J128" s="83"/>
    </row>
    <row r="129" spans="1:10" ht="12.75">
      <c r="A129" s="83"/>
      <c r="B129" s="83"/>
      <c r="C129" s="83"/>
      <c r="E129" s="83"/>
      <c r="F129" s="83"/>
      <c r="G129" s="83"/>
      <c r="H129" s="83"/>
      <c r="I129" s="83"/>
      <c r="J129" s="83"/>
    </row>
    <row r="130" spans="1:10" ht="12.75">
      <c r="A130" s="83"/>
      <c r="B130" s="83"/>
      <c r="C130" s="83"/>
      <c r="E130" s="83"/>
      <c r="F130" s="83"/>
      <c r="G130" s="83"/>
      <c r="H130" s="83"/>
      <c r="I130" s="83"/>
      <c r="J130" s="83"/>
    </row>
    <row r="131" spans="1:10" ht="12.75">
      <c r="A131" s="83"/>
      <c r="B131" s="83"/>
      <c r="C131" s="83"/>
      <c r="E131" s="83"/>
      <c r="F131" s="83"/>
      <c r="G131" s="83"/>
      <c r="H131" s="83"/>
      <c r="I131" s="83"/>
      <c r="J131" s="83"/>
    </row>
    <row r="132" spans="1:10" ht="12.75">
      <c r="A132" s="83"/>
      <c r="B132" s="83"/>
      <c r="C132" s="83"/>
      <c r="E132" s="83"/>
      <c r="F132" s="83"/>
      <c r="G132" s="83"/>
      <c r="H132" s="83"/>
      <c r="I132" s="83"/>
      <c r="J132" s="83"/>
    </row>
    <row r="133" spans="1:10" ht="12.75">
      <c r="A133" s="83"/>
      <c r="B133" s="83"/>
      <c r="C133" s="83"/>
      <c r="E133" s="83"/>
      <c r="F133" s="83"/>
      <c r="G133" s="83"/>
      <c r="H133" s="83"/>
      <c r="I133" s="83"/>
      <c r="J133" s="83"/>
    </row>
    <row r="134" spans="1:10" ht="12.75">
      <c r="A134" s="83"/>
      <c r="B134" s="83"/>
      <c r="C134" s="83"/>
      <c r="E134" s="83"/>
      <c r="F134" s="83"/>
      <c r="G134" s="83"/>
      <c r="H134" s="83"/>
      <c r="I134" s="83"/>
      <c r="J134" s="83"/>
    </row>
    <row r="135" spans="1:10" ht="12.75">
      <c r="A135" s="83"/>
      <c r="B135" s="83"/>
      <c r="C135" s="83"/>
      <c r="E135" s="83"/>
      <c r="F135" s="83"/>
      <c r="G135" s="83"/>
      <c r="H135" s="83"/>
      <c r="I135" s="83"/>
      <c r="J135" s="83"/>
    </row>
    <row r="136" spans="1:10" ht="12.75">
      <c r="A136" s="83"/>
      <c r="B136" s="83"/>
      <c r="C136" s="83"/>
      <c r="E136" s="83"/>
      <c r="F136" s="83"/>
      <c r="G136" s="83"/>
      <c r="H136" s="83"/>
      <c r="I136" s="83"/>
      <c r="J136" s="83"/>
    </row>
    <row r="137" spans="1:10" ht="12.75">
      <c r="A137" s="83"/>
      <c r="B137" s="83"/>
      <c r="C137" s="83"/>
      <c r="E137" s="83"/>
      <c r="F137" s="83"/>
      <c r="G137" s="83"/>
      <c r="H137" s="83"/>
      <c r="I137" s="83"/>
      <c r="J137" s="83"/>
    </row>
    <row r="138" spans="1:10" ht="12.75">
      <c r="A138" s="83"/>
      <c r="B138" s="83"/>
      <c r="C138" s="83"/>
      <c r="E138" s="83"/>
      <c r="F138" s="83"/>
      <c r="G138" s="83"/>
      <c r="H138" s="83"/>
      <c r="I138" s="83"/>
      <c r="J138" s="83"/>
    </row>
    <row r="139" spans="1:10" ht="12.75">
      <c r="A139" s="83"/>
      <c r="B139" s="83"/>
      <c r="C139" s="83"/>
      <c r="E139" s="83"/>
      <c r="F139" s="83"/>
      <c r="G139" s="83"/>
      <c r="H139" s="83"/>
      <c r="I139" s="83"/>
      <c r="J139" s="83"/>
    </row>
    <row r="140" spans="1:10" ht="12.75">
      <c r="A140" s="83"/>
      <c r="B140" s="83"/>
      <c r="C140" s="83"/>
      <c r="E140" s="83"/>
      <c r="F140" s="83"/>
      <c r="G140" s="83"/>
      <c r="H140" s="83"/>
      <c r="I140" s="83"/>
      <c r="J140" s="83"/>
    </row>
    <row r="141" spans="1:10" ht="12.75">
      <c r="A141" s="83"/>
      <c r="B141" s="83"/>
      <c r="C141" s="83"/>
      <c r="E141" s="83"/>
      <c r="F141" s="83"/>
      <c r="G141" s="83"/>
      <c r="H141" s="83"/>
      <c r="I141" s="83"/>
      <c r="J141" s="83"/>
    </row>
    <row r="142" spans="1:10" ht="12.75">
      <c r="A142" s="83"/>
      <c r="B142" s="83"/>
      <c r="C142" s="83"/>
      <c r="E142" s="83"/>
      <c r="F142" s="83"/>
      <c r="G142" s="83"/>
      <c r="H142" s="83"/>
      <c r="I142" s="83"/>
      <c r="J142" s="83"/>
    </row>
    <row r="143" spans="1:10" ht="12.75">
      <c r="A143" s="83"/>
      <c r="B143" s="83"/>
      <c r="C143" s="83"/>
      <c r="E143" s="83"/>
      <c r="F143" s="83"/>
      <c r="G143" s="83"/>
      <c r="H143" s="83"/>
      <c r="I143" s="83"/>
      <c r="J143" s="83"/>
    </row>
    <row r="144" spans="1:10" ht="12.75">
      <c r="A144" s="83"/>
      <c r="B144" s="83"/>
      <c r="C144" s="83"/>
      <c r="E144" s="83"/>
      <c r="F144" s="83"/>
      <c r="G144" s="83"/>
      <c r="H144" s="83"/>
      <c r="I144" s="83"/>
      <c r="J144" s="83"/>
    </row>
    <row r="145" spans="1:10" ht="12.75">
      <c r="A145" s="83"/>
      <c r="B145" s="83"/>
      <c r="C145" s="83"/>
      <c r="E145" s="83"/>
      <c r="F145" s="83"/>
      <c r="G145" s="83"/>
      <c r="H145" s="83"/>
      <c r="I145" s="83"/>
      <c r="J145" s="83"/>
    </row>
    <row r="146" spans="1:10" ht="12.75">
      <c r="A146" s="83"/>
      <c r="B146" s="83"/>
      <c r="C146" s="83"/>
      <c r="E146" s="83"/>
      <c r="F146" s="83"/>
      <c r="G146" s="83"/>
      <c r="H146" s="83"/>
      <c r="I146" s="83"/>
      <c r="J146" s="83"/>
    </row>
    <row r="147" spans="1:10" ht="12.75">
      <c r="A147" s="83"/>
      <c r="B147" s="83"/>
      <c r="C147" s="83"/>
      <c r="E147" s="83"/>
      <c r="F147" s="83"/>
      <c r="G147" s="83"/>
      <c r="H147" s="83"/>
      <c r="I147" s="83"/>
      <c r="J147" s="83"/>
    </row>
    <row r="148" spans="1:10" ht="12.75">
      <c r="A148" s="83"/>
      <c r="B148" s="83"/>
      <c r="C148" s="83"/>
      <c r="E148" s="83"/>
      <c r="F148" s="83"/>
      <c r="G148" s="83"/>
      <c r="H148" s="83"/>
      <c r="I148" s="83"/>
      <c r="J148" s="83"/>
    </row>
    <row r="149" spans="1:10" ht="12.75">
      <c r="A149" s="83"/>
      <c r="B149" s="83"/>
      <c r="C149" s="83"/>
      <c r="E149" s="83"/>
      <c r="F149" s="83"/>
      <c r="G149" s="83"/>
      <c r="H149" s="83"/>
      <c r="I149" s="83"/>
      <c r="J149" s="83"/>
    </row>
    <row r="150" spans="1:10" ht="12.75">
      <c r="A150" s="83"/>
      <c r="B150" s="83"/>
      <c r="C150" s="83"/>
      <c r="E150" s="83"/>
      <c r="F150" s="83"/>
      <c r="G150" s="83"/>
      <c r="H150" s="83"/>
      <c r="I150" s="83"/>
      <c r="J150" s="83"/>
    </row>
    <row r="151" spans="1:10" ht="12.75">
      <c r="A151" s="83"/>
      <c r="B151" s="83"/>
      <c r="C151" s="83"/>
      <c r="E151" s="83"/>
      <c r="F151" s="83"/>
      <c r="G151" s="83"/>
      <c r="H151" s="83"/>
      <c r="I151" s="83"/>
      <c r="J151" s="83"/>
    </row>
    <row r="152" spans="1:10" ht="12.75">
      <c r="A152" s="83"/>
      <c r="B152" s="83"/>
      <c r="C152" s="83"/>
      <c r="E152" s="83"/>
      <c r="F152" s="83"/>
      <c r="G152" s="83"/>
      <c r="H152" s="83"/>
      <c r="I152" s="83"/>
      <c r="J152" s="83"/>
    </row>
    <row r="153" spans="1:10" ht="12.75">
      <c r="A153" s="83"/>
      <c r="B153" s="83"/>
      <c r="C153" s="83"/>
      <c r="E153" s="83"/>
      <c r="F153" s="83"/>
      <c r="G153" s="83"/>
      <c r="H153" s="83"/>
      <c r="I153" s="83"/>
      <c r="J153" s="83"/>
    </row>
    <row r="154" spans="1:10" ht="12.75">
      <c r="A154" s="83"/>
      <c r="B154" s="83"/>
      <c r="C154" s="83"/>
      <c r="E154" s="83"/>
      <c r="F154" s="83"/>
      <c r="G154" s="83"/>
      <c r="H154" s="83"/>
      <c r="I154" s="83"/>
      <c r="J154" s="83"/>
    </row>
    <row r="155" spans="1:10" ht="12.75">
      <c r="A155" s="83"/>
      <c r="B155" s="83"/>
      <c r="C155" s="83"/>
      <c r="E155" s="83"/>
      <c r="F155" s="83"/>
      <c r="G155" s="83"/>
      <c r="H155" s="83"/>
      <c r="I155" s="83"/>
      <c r="J155" s="83"/>
    </row>
    <row r="156" spans="1:10" ht="12.75">
      <c r="A156" s="83"/>
      <c r="B156" s="83"/>
      <c r="C156" s="83"/>
      <c r="E156" s="83"/>
      <c r="F156" s="83"/>
      <c r="G156" s="83"/>
      <c r="H156" s="83"/>
      <c r="I156" s="83"/>
      <c r="J156" s="83"/>
    </row>
    <row r="157" spans="1:10" ht="12.75">
      <c r="A157" s="83"/>
      <c r="B157" s="83"/>
      <c r="C157" s="83"/>
      <c r="E157" s="83"/>
      <c r="F157" s="83"/>
      <c r="G157" s="83"/>
      <c r="H157" s="83"/>
      <c r="I157" s="83"/>
      <c r="J157" s="83"/>
    </row>
    <row r="158" spans="1:10" ht="12.75">
      <c r="A158" s="83"/>
      <c r="B158" s="83"/>
      <c r="C158" s="83"/>
      <c r="E158" s="83"/>
      <c r="F158" s="83"/>
      <c r="G158" s="83"/>
      <c r="H158" s="83"/>
      <c r="I158" s="83"/>
      <c r="J158" s="83"/>
    </row>
    <row r="159" spans="1:10" ht="12.75">
      <c r="A159" s="83"/>
      <c r="B159" s="83"/>
      <c r="C159" s="83"/>
      <c r="E159" s="83"/>
      <c r="F159" s="83"/>
      <c r="G159" s="83"/>
      <c r="H159" s="83"/>
      <c r="I159" s="83"/>
      <c r="J159" s="83"/>
    </row>
  </sheetData>
  <mergeCells count="64">
    <mergeCell ref="F2:J2"/>
    <mergeCell ref="F9:J9"/>
    <mergeCell ref="I11:J11"/>
    <mergeCell ref="A40:B40"/>
    <mergeCell ref="A20:B20"/>
    <mergeCell ref="G18:G20"/>
    <mergeCell ref="I18:J20"/>
    <mergeCell ref="A21:B23"/>
    <mergeCell ref="I21:J23"/>
    <mergeCell ref="A24:B24"/>
    <mergeCell ref="A39:B39"/>
    <mergeCell ref="A38:B38"/>
    <mergeCell ref="A25:B25"/>
    <mergeCell ref="A41:B41"/>
    <mergeCell ref="A29:B29"/>
    <mergeCell ref="A26:B27"/>
    <mergeCell ref="A35:D35"/>
    <mergeCell ref="A36:D36"/>
    <mergeCell ref="A37:D37"/>
    <mergeCell ref="C29:E29"/>
    <mergeCell ref="I24:J24"/>
    <mergeCell ref="I25:J25"/>
    <mergeCell ref="H28:J28"/>
    <mergeCell ref="I29:J29"/>
    <mergeCell ref="I26:J27"/>
    <mergeCell ref="E35:J35"/>
    <mergeCell ref="I15:J16"/>
    <mergeCell ref="I17:J17"/>
    <mergeCell ref="A10:J10"/>
    <mergeCell ref="A12:B14"/>
    <mergeCell ref="C12:E12"/>
    <mergeCell ref="F12:F14"/>
    <mergeCell ref="C13:C14"/>
    <mergeCell ref="D13:E13"/>
    <mergeCell ref="G12:J12"/>
    <mergeCell ref="A17:B17"/>
    <mergeCell ref="A19:B19"/>
    <mergeCell ref="A16:B16"/>
    <mergeCell ref="G15:G16"/>
    <mergeCell ref="A18:B18"/>
    <mergeCell ref="C15:E15"/>
    <mergeCell ref="F3:J3"/>
    <mergeCell ref="F42:J42"/>
    <mergeCell ref="A44:D44"/>
    <mergeCell ref="A45:D45"/>
    <mergeCell ref="I44:J44"/>
    <mergeCell ref="I43:J43"/>
    <mergeCell ref="I45:J45"/>
    <mergeCell ref="A43:E43"/>
    <mergeCell ref="I13:J14"/>
    <mergeCell ref="A15:B15"/>
    <mergeCell ref="F8:J8"/>
    <mergeCell ref="F7:J7"/>
    <mergeCell ref="F4:J4"/>
    <mergeCell ref="F5:J5"/>
    <mergeCell ref="K13:K14"/>
    <mergeCell ref="L13:L14"/>
    <mergeCell ref="A11:D11"/>
    <mergeCell ref="H13:H14"/>
    <mergeCell ref="G13:G14"/>
    <mergeCell ref="M13:M14"/>
    <mergeCell ref="N13:N14"/>
    <mergeCell ref="O13:O14"/>
    <mergeCell ref="P13:P14"/>
  </mergeCells>
  <hyperlinks>
    <hyperlink ref="F8" r:id="rId1" display="www.kskstroi.ru"/>
    <hyperlink ref="A37" r:id="rId2" display="www.kskstroi.ru"/>
    <hyperlink ref="F9:J9" location="ОГЛАВЛЕНИЕ!A1" display="Главная"/>
  </hyperlinks>
  <printOptions horizontalCentered="1"/>
  <pageMargins left="0.51" right="0.2362204724409449" top="0.3937007874015748" bottom="0.3937007874015748" header="0.32" footer="0.2755905511811024"/>
  <pageSetup horizontalDpi="600" verticalDpi="600" orientation="portrait" paperSize="9" scale="83" r:id="rId4"/>
  <rowBreaks count="1" manualBreakCount="1">
    <brk id="46" max="9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6">
    <tabColor indexed="13"/>
  </sheetPr>
  <dimension ref="A2:P161"/>
  <sheetViews>
    <sheetView view="pageBreakPreview" zoomScaleSheetLayoutView="100" workbookViewId="0" topLeftCell="A1">
      <selection activeCell="G8" sqref="G8:J8"/>
    </sheetView>
  </sheetViews>
  <sheetFormatPr defaultColWidth="9.140625" defaultRowHeight="12.75"/>
  <cols>
    <col min="1" max="1" width="6.421875" style="84" customWidth="1"/>
    <col min="2" max="2" width="8.57421875" style="84" customWidth="1"/>
    <col min="3" max="3" width="9.140625" style="84" customWidth="1"/>
    <col min="4" max="4" width="9.140625" style="83" customWidth="1"/>
    <col min="5" max="5" width="9.140625" style="84" customWidth="1"/>
    <col min="6" max="6" width="9.28125" style="84" customWidth="1"/>
    <col min="7" max="7" width="13.28125" style="84" customWidth="1"/>
    <col min="8" max="8" width="10.8515625" style="84" customWidth="1"/>
    <col min="9" max="9" width="9.421875" style="84" customWidth="1"/>
    <col min="10" max="10" width="28.140625" style="84" customWidth="1"/>
    <col min="11" max="11" width="10.8515625" style="82" customWidth="1"/>
    <col min="12" max="12" width="10.140625" style="82" customWidth="1"/>
    <col min="13" max="16" width="9.140625" style="82" customWidth="1"/>
    <col min="17" max="16384" width="9.140625" style="84" customWidth="1"/>
  </cols>
  <sheetData>
    <row r="1" ht="12.75"/>
    <row r="2" spans="7:11" ht="15">
      <c r="G2" s="934" t="s">
        <v>194</v>
      </c>
      <c r="H2" s="934"/>
      <c r="I2" s="934"/>
      <c r="J2" s="934"/>
      <c r="K2" s="119"/>
    </row>
    <row r="3" spans="6:11" ht="15">
      <c r="F3" s="96"/>
      <c r="G3" s="924" t="s">
        <v>191</v>
      </c>
      <c r="H3" s="924"/>
      <c r="I3" s="924"/>
      <c r="J3" s="924"/>
      <c r="K3" s="120"/>
    </row>
    <row r="4" spans="6:11" ht="15">
      <c r="F4" s="97"/>
      <c r="G4" s="1332" t="s">
        <v>192</v>
      </c>
      <c r="H4" s="1332"/>
      <c r="I4" s="1332"/>
      <c r="J4" s="1332"/>
      <c r="K4" s="121"/>
    </row>
    <row r="5" spans="6:11" ht="15">
      <c r="F5" s="98"/>
      <c r="G5" s="1331" t="s">
        <v>229</v>
      </c>
      <c r="H5" s="1331"/>
      <c r="I5" s="1331"/>
      <c r="J5" s="1331"/>
      <c r="K5" s="57"/>
    </row>
    <row r="6" spans="6:11" ht="15">
      <c r="F6" s="99"/>
      <c r="G6" s="1331" t="s">
        <v>193</v>
      </c>
      <c r="H6" s="1331"/>
      <c r="I6" s="1331"/>
      <c r="J6" s="1331"/>
      <c r="K6" s="57"/>
    </row>
    <row r="7" spans="6:11" ht="15">
      <c r="F7" s="99"/>
      <c r="G7" s="1381" t="s">
        <v>195</v>
      </c>
      <c r="H7" s="1381"/>
      <c r="I7" s="1381"/>
      <c r="J7" s="1381"/>
      <c r="K7" s="122"/>
    </row>
    <row r="8" spans="6:12" ht="15">
      <c r="F8" s="100"/>
      <c r="G8" s="1384" t="s">
        <v>334</v>
      </c>
      <c r="H8" s="1384"/>
      <c r="I8" s="1384"/>
      <c r="J8" s="1384"/>
      <c r="K8" s="285"/>
      <c r="L8" s="284"/>
    </row>
    <row r="9" spans="1:11" s="82" customFormat="1" ht="10.5" customHeight="1" thickBot="1">
      <c r="A9" s="109"/>
      <c r="B9" s="101"/>
      <c r="C9" s="101"/>
      <c r="D9" s="102"/>
      <c r="E9" s="102"/>
      <c r="F9" s="102"/>
      <c r="G9" s="102"/>
      <c r="H9" s="101"/>
      <c r="I9" s="101"/>
      <c r="J9" s="110"/>
      <c r="K9" s="111"/>
    </row>
    <row r="10" spans="1:16" s="83" customFormat="1" ht="19.5" customHeight="1" thickBot="1" thickTop="1">
      <c r="A10" s="1386" t="s">
        <v>14</v>
      </c>
      <c r="B10" s="1387"/>
      <c r="C10" s="1387"/>
      <c r="D10" s="1387"/>
      <c r="E10" s="1387"/>
      <c r="F10" s="1387"/>
      <c r="G10" s="1387"/>
      <c r="H10" s="1387"/>
      <c r="I10" s="1387"/>
      <c r="J10" s="1387"/>
      <c r="K10" s="112"/>
      <c r="L10" s="286"/>
      <c r="M10" s="113"/>
      <c r="N10" s="113"/>
      <c r="O10" s="113"/>
      <c r="P10" s="113"/>
    </row>
    <row r="11" spans="1:16" ht="30.75" customHeight="1" thickBot="1" thickTop="1">
      <c r="A11" s="1328"/>
      <c r="B11" s="1328"/>
      <c r="C11" s="1328"/>
      <c r="D11" s="1328"/>
      <c r="E11" s="1328"/>
      <c r="F11" s="1328"/>
      <c r="G11" s="117"/>
      <c r="H11" s="117"/>
      <c r="I11" s="117"/>
      <c r="J11" s="117" t="s">
        <v>333</v>
      </c>
      <c r="K11" s="228"/>
      <c r="L11" s="287"/>
      <c r="M11" s="229"/>
      <c r="N11" s="229"/>
      <c r="O11" s="229"/>
      <c r="P11" s="229"/>
    </row>
    <row r="12" spans="1:16" ht="21" customHeight="1">
      <c r="A12" s="1388" t="s">
        <v>161</v>
      </c>
      <c r="B12" s="1389"/>
      <c r="C12" s="1389" t="s">
        <v>201</v>
      </c>
      <c r="D12" s="1389"/>
      <c r="E12" s="1389"/>
      <c r="F12" s="1389" t="s">
        <v>202</v>
      </c>
      <c r="G12" s="1400" t="s">
        <v>150</v>
      </c>
      <c r="H12" s="1401"/>
      <c r="I12" s="1401"/>
      <c r="J12" s="1402"/>
      <c r="K12" s="228"/>
      <c r="L12" s="229"/>
      <c r="M12" s="229"/>
      <c r="N12" s="229"/>
      <c r="O12" s="229"/>
      <c r="P12" s="229"/>
    </row>
    <row r="13" spans="1:16" ht="16.5" customHeight="1">
      <c r="A13" s="1390"/>
      <c r="B13" s="1391"/>
      <c r="C13" s="1391" t="s">
        <v>332</v>
      </c>
      <c r="D13" s="1391" t="s">
        <v>169</v>
      </c>
      <c r="E13" s="1391"/>
      <c r="F13" s="1391"/>
      <c r="G13" s="1391" t="s">
        <v>51</v>
      </c>
      <c r="H13" s="1391" t="s">
        <v>83</v>
      </c>
      <c r="I13" s="1391" t="s">
        <v>52</v>
      </c>
      <c r="J13" s="1403"/>
      <c r="K13" s="1385"/>
      <c r="L13" s="1383"/>
      <c r="M13" s="1383"/>
      <c r="N13" s="1383"/>
      <c r="O13" s="1383"/>
      <c r="P13" s="1382"/>
    </row>
    <row r="14" spans="1:16" ht="16.5" customHeight="1">
      <c r="A14" s="1390"/>
      <c r="B14" s="1391"/>
      <c r="C14" s="1391"/>
      <c r="D14" s="276" t="s">
        <v>207</v>
      </c>
      <c r="E14" s="276" t="s">
        <v>208</v>
      </c>
      <c r="F14" s="1391"/>
      <c r="G14" s="1391"/>
      <c r="H14" s="1391"/>
      <c r="I14" s="1391"/>
      <c r="J14" s="1403"/>
      <c r="K14" s="1385"/>
      <c r="L14" s="1383"/>
      <c r="M14" s="1383"/>
      <c r="N14" s="1383"/>
      <c r="O14" s="1383"/>
      <c r="P14" s="1382"/>
    </row>
    <row r="15" spans="1:16" ht="15" customHeight="1">
      <c r="A15" s="1343" t="s">
        <v>170</v>
      </c>
      <c r="B15" s="1392"/>
      <c r="C15" s="205">
        <v>2184</v>
      </c>
      <c r="D15" s="206">
        <v>2220.4</v>
      </c>
      <c r="E15" s="207">
        <v>2293.2</v>
      </c>
      <c r="F15" s="86" t="s">
        <v>210</v>
      </c>
      <c r="G15" s="85" t="s">
        <v>172</v>
      </c>
      <c r="H15" s="1345" t="s">
        <v>171</v>
      </c>
      <c r="I15" s="1396" t="s">
        <v>54</v>
      </c>
      <c r="J15" s="1397"/>
      <c r="K15" s="146"/>
      <c r="L15" s="146"/>
      <c r="M15" s="147"/>
      <c r="N15" s="147"/>
      <c r="O15" s="147"/>
      <c r="P15" s="147"/>
    </row>
    <row r="16" spans="1:16" ht="15" customHeight="1">
      <c r="A16" s="1343"/>
      <c r="B16" s="1392"/>
      <c r="C16" s="205">
        <v>2127.36</v>
      </c>
      <c r="D16" s="206">
        <v>2162.816</v>
      </c>
      <c r="E16" s="207">
        <v>2233.728</v>
      </c>
      <c r="F16" s="86" t="s">
        <v>210</v>
      </c>
      <c r="G16" s="85" t="s">
        <v>173</v>
      </c>
      <c r="H16" s="1345"/>
      <c r="I16" s="1396"/>
      <c r="J16" s="1397"/>
      <c r="K16" s="146"/>
      <c r="L16" s="146"/>
      <c r="M16" s="147"/>
      <c r="N16" s="147"/>
      <c r="O16" s="147"/>
      <c r="P16" s="147"/>
    </row>
    <row r="17" spans="1:16" ht="15" customHeight="1">
      <c r="A17" s="1343"/>
      <c r="B17" s="1392"/>
      <c r="C17" s="205">
        <v>2083.2</v>
      </c>
      <c r="D17" s="206">
        <v>2117.92</v>
      </c>
      <c r="E17" s="207">
        <v>2187.36</v>
      </c>
      <c r="F17" s="86" t="s">
        <v>210</v>
      </c>
      <c r="G17" s="85" t="s">
        <v>174</v>
      </c>
      <c r="H17" s="1345"/>
      <c r="I17" s="1396"/>
      <c r="J17" s="1397"/>
      <c r="K17" s="146"/>
      <c r="L17" s="146"/>
      <c r="M17" s="147"/>
      <c r="N17" s="147"/>
      <c r="O17" s="147"/>
      <c r="P17" s="147"/>
    </row>
    <row r="18" spans="1:16" ht="15" customHeight="1">
      <c r="A18" s="1343"/>
      <c r="B18" s="1392"/>
      <c r="C18" s="205">
        <v>2046.72</v>
      </c>
      <c r="D18" s="206">
        <v>2080.832</v>
      </c>
      <c r="E18" s="207">
        <v>2149.056</v>
      </c>
      <c r="F18" s="86" t="s">
        <v>210</v>
      </c>
      <c r="G18" s="85" t="s">
        <v>175</v>
      </c>
      <c r="H18" s="1345"/>
      <c r="I18" s="1396"/>
      <c r="J18" s="1397"/>
      <c r="K18" s="146"/>
      <c r="L18" s="146"/>
      <c r="M18" s="147"/>
      <c r="N18" s="147"/>
      <c r="O18" s="147"/>
      <c r="P18" s="147"/>
    </row>
    <row r="19" spans="1:16" ht="15" customHeight="1">
      <c r="A19" s="1343"/>
      <c r="B19" s="1392"/>
      <c r="C19" s="205">
        <v>2016</v>
      </c>
      <c r="D19" s="206">
        <v>2049.6</v>
      </c>
      <c r="E19" s="207">
        <v>2116.8</v>
      </c>
      <c r="F19" s="86" t="s">
        <v>210</v>
      </c>
      <c r="G19" s="85" t="s">
        <v>176</v>
      </c>
      <c r="H19" s="1345"/>
      <c r="I19" s="1396"/>
      <c r="J19" s="1397"/>
      <c r="K19" s="146"/>
      <c r="L19" s="146"/>
      <c r="M19" s="147"/>
      <c r="N19" s="147"/>
      <c r="O19" s="147"/>
      <c r="P19" s="147"/>
    </row>
    <row r="20" spans="1:16" ht="15" customHeight="1">
      <c r="A20" s="1343"/>
      <c r="B20" s="1392"/>
      <c r="C20" s="205">
        <v>1990.08</v>
      </c>
      <c r="D20" s="206">
        <v>2023.248</v>
      </c>
      <c r="E20" s="207">
        <v>2089.5840000000003</v>
      </c>
      <c r="F20" s="86" t="s">
        <v>210</v>
      </c>
      <c r="G20" s="85" t="s">
        <v>177</v>
      </c>
      <c r="H20" s="1345"/>
      <c r="I20" s="1396"/>
      <c r="J20" s="1397"/>
      <c r="K20" s="146"/>
      <c r="L20" s="146"/>
      <c r="M20" s="147"/>
      <c r="N20" s="147"/>
      <c r="O20" s="147"/>
      <c r="P20" s="147"/>
    </row>
    <row r="21" spans="1:16" ht="15" customHeight="1">
      <c r="A21" s="1343"/>
      <c r="B21" s="1392"/>
      <c r="C21" s="205">
        <v>1968</v>
      </c>
      <c r="D21" s="206">
        <v>2000.8</v>
      </c>
      <c r="E21" s="207">
        <v>2066.4</v>
      </c>
      <c r="F21" s="86" t="s">
        <v>210</v>
      </c>
      <c r="G21" s="85" t="s">
        <v>178</v>
      </c>
      <c r="H21" s="1345"/>
      <c r="I21" s="1396"/>
      <c r="J21" s="1397"/>
      <c r="K21" s="146"/>
      <c r="L21" s="146"/>
      <c r="M21" s="147"/>
      <c r="N21" s="147"/>
      <c r="O21" s="147"/>
      <c r="P21" s="147"/>
    </row>
    <row r="22" spans="1:16" ht="15" customHeight="1">
      <c r="A22" s="1343"/>
      <c r="B22" s="1392"/>
      <c r="C22" s="205">
        <v>1948.8</v>
      </c>
      <c r="D22" s="206">
        <v>1981.28</v>
      </c>
      <c r="E22" s="207">
        <v>2046.24</v>
      </c>
      <c r="F22" s="86" t="s">
        <v>210</v>
      </c>
      <c r="G22" s="85" t="s">
        <v>179</v>
      </c>
      <c r="H22" s="1345"/>
      <c r="I22" s="1396"/>
      <c r="J22" s="1397"/>
      <c r="K22" s="146"/>
      <c r="L22" s="146"/>
      <c r="M22" s="147"/>
      <c r="N22" s="147"/>
      <c r="O22" s="147"/>
      <c r="P22" s="147"/>
    </row>
    <row r="23" spans="1:16" ht="15" customHeight="1">
      <c r="A23" s="1343"/>
      <c r="B23" s="1392"/>
      <c r="C23" s="205">
        <v>1932.48</v>
      </c>
      <c r="D23" s="206">
        <v>1964.688</v>
      </c>
      <c r="E23" s="207">
        <v>2029.104</v>
      </c>
      <c r="F23" s="86" t="s">
        <v>210</v>
      </c>
      <c r="G23" s="85" t="s">
        <v>180</v>
      </c>
      <c r="H23" s="1345"/>
      <c r="I23" s="1396"/>
      <c r="J23" s="1397"/>
      <c r="K23" s="146"/>
      <c r="L23" s="146"/>
      <c r="M23" s="147"/>
      <c r="N23" s="147"/>
      <c r="O23" s="147"/>
      <c r="P23" s="147"/>
    </row>
    <row r="24" spans="1:16" ht="15" customHeight="1">
      <c r="A24" s="1343"/>
      <c r="B24" s="1392"/>
      <c r="C24" s="205">
        <v>1917.12</v>
      </c>
      <c r="D24" s="206">
        <v>1949.072</v>
      </c>
      <c r="E24" s="207">
        <v>2012.9759999999999</v>
      </c>
      <c r="F24" s="86" t="s">
        <v>210</v>
      </c>
      <c r="G24" s="85" t="s">
        <v>181</v>
      </c>
      <c r="H24" s="1345"/>
      <c r="I24" s="1396"/>
      <c r="J24" s="1397"/>
      <c r="K24" s="146"/>
      <c r="L24" s="146"/>
      <c r="M24" s="147"/>
      <c r="N24" s="147"/>
      <c r="O24" s="147"/>
      <c r="P24" s="147"/>
    </row>
    <row r="25" spans="1:16" ht="15" customHeight="1">
      <c r="A25" s="1343"/>
      <c r="B25" s="1392"/>
      <c r="C25" s="205">
        <v>1904.64</v>
      </c>
      <c r="D25" s="206">
        <v>1936.384</v>
      </c>
      <c r="E25" s="207">
        <v>1999.872</v>
      </c>
      <c r="F25" s="86" t="s">
        <v>210</v>
      </c>
      <c r="G25" s="85" t="s">
        <v>182</v>
      </c>
      <c r="H25" s="1345"/>
      <c r="I25" s="1396"/>
      <c r="J25" s="1397"/>
      <c r="K25" s="146"/>
      <c r="L25" s="146"/>
      <c r="M25" s="147"/>
      <c r="N25" s="147"/>
      <c r="O25" s="147"/>
      <c r="P25" s="147"/>
    </row>
    <row r="26" spans="1:16" ht="15" customHeight="1">
      <c r="A26" s="1343"/>
      <c r="B26" s="1392"/>
      <c r="C26" s="205">
        <v>1892.16</v>
      </c>
      <c r="D26" s="206">
        <v>1923.696</v>
      </c>
      <c r="E26" s="207">
        <v>1986.768</v>
      </c>
      <c r="F26" s="86" t="s">
        <v>210</v>
      </c>
      <c r="G26" s="85" t="s">
        <v>183</v>
      </c>
      <c r="H26" s="1345"/>
      <c r="I26" s="1396"/>
      <c r="J26" s="1397"/>
      <c r="K26" s="146"/>
      <c r="L26" s="146"/>
      <c r="M26" s="147"/>
      <c r="N26" s="147"/>
      <c r="O26" s="147"/>
      <c r="P26" s="147"/>
    </row>
    <row r="27" spans="1:16" ht="15" customHeight="1">
      <c r="A27" s="1343"/>
      <c r="B27" s="1392"/>
      <c r="C27" s="205">
        <v>1881.6</v>
      </c>
      <c r="D27" s="206">
        <v>1912.96</v>
      </c>
      <c r="E27" s="207">
        <v>1975.68</v>
      </c>
      <c r="F27" s="86" t="s">
        <v>210</v>
      </c>
      <c r="G27" s="85" t="s">
        <v>184</v>
      </c>
      <c r="H27" s="1345"/>
      <c r="I27" s="1396"/>
      <c r="J27" s="1397"/>
      <c r="K27" s="146"/>
      <c r="L27" s="146"/>
      <c r="M27" s="147"/>
      <c r="N27" s="147"/>
      <c r="O27" s="147"/>
      <c r="P27" s="147"/>
    </row>
    <row r="28" spans="1:16" ht="15" customHeight="1">
      <c r="A28" s="1343" t="s">
        <v>185</v>
      </c>
      <c r="B28" s="1392"/>
      <c r="C28" s="205">
        <v>4122.24</v>
      </c>
      <c r="D28" s="206">
        <v>4190.9439999999995</v>
      </c>
      <c r="E28" s="207">
        <v>4328.352</v>
      </c>
      <c r="F28" s="86" t="s">
        <v>210</v>
      </c>
      <c r="G28" s="85" t="s">
        <v>172</v>
      </c>
      <c r="H28" s="1345" t="s">
        <v>186</v>
      </c>
      <c r="I28" s="1396" t="s">
        <v>187</v>
      </c>
      <c r="J28" s="1397"/>
      <c r="K28" s="146"/>
      <c r="L28" s="146"/>
      <c r="M28" s="147"/>
      <c r="N28" s="147"/>
      <c r="O28" s="147"/>
      <c r="P28" s="147"/>
    </row>
    <row r="29" spans="1:16" ht="15" customHeight="1">
      <c r="A29" s="1343"/>
      <c r="B29" s="1392"/>
      <c r="C29" s="205">
        <v>4016.64</v>
      </c>
      <c r="D29" s="206">
        <v>4083.584</v>
      </c>
      <c r="E29" s="207">
        <v>4217.472</v>
      </c>
      <c r="F29" s="86" t="s">
        <v>210</v>
      </c>
      <c r="G29" s="85" t="s">
        <v>173</v>
      </c>
      <c r="H29" s="1345"/>
      <c r="I29" s="1396"/>
      <c r="J29" s="1397"/>
      <c r="K29" s="146"/>
      <c r="L29" s="146"/>
      <c r="M29" s="147"/>
      <c r="N29" s="147"/>
      <c r="O29" s="147"/>
      <c r="P29" s="147"/>
    </row>
    <row r="30" spans="1:16" ht="15" customHeight="1">
      <c r="A30" s="1343"/>
      <c r="B30" s="1392"/>
      <c r="C30" s="205">
        <v>3932.16</v>
      </c>
      <c r="D30" s="206">
        <v>3997.696</v>
      </c>
      <c r="E30" s="207">
        <v>4128.768</v>
      </c>
      <c r="F30" s="86" t="s">
        <v>210</v>
      </c>
      <c r="G30" s="85" t="s">
        <v>174</v>
      </c>
      <c r="H30" s="1345"/>
      <c r="I30" s="1396"/>
      <c r="J30" s="1397"/>
      <c r="K30" s="146"/>
      <c r="L30" s="146"/>
      <c r="M30" s="147"/>
      <c r="N30" s="147"/>
      <c r="O30" s="147"/>
      <c r="P30" s="147"/>
    </row>
    <row r="31" spans="1:16" ht="15" customHeight="1">
      <c r="A31" s="1343"/>
      <c r="B31" s="1392"/>
      <c r="C31" s="205">
        <v>3863.04</v>
      </c>
      <c r="D31" s="206">
        <v>3927.4239999999995</v>
      </c>
      <c r="E31" s="207">
        <v>4056.192</v>
      </c>
      <c r="F31" s="86" t="s">
        <v>210</v>
      </c>
      <c r="G31" s="85" t="s">
        <v>175</v>
      </c>
      <c r="H31" s="1345"/>
      <c r="I31" s="1396"/>
      <c r="J31" s="1397"/>
      <c r="K31" s="146"/>
      <c r="L31" s="146"/>
      <c r="M31" s="147"/>
      <c r="N31" s="147"/>
      <c r="O31" s="147"/>
      <c r="P31" s="147"/>
    </row>
    <row r="32" spans="1:16" ht="15" customHeight="1">
      <c r="A32" s="1343"/>
      <c r="B32" s="1392"/>
      <c r="C32" s="205">
        <v>3805.44</v>
      </c>
      <c r="D32" s="206">
        <v>3868.8639999999996</v>
      </c>
      <c r="E32" s="207">
        <v>3995.712</v>
      </c>
      <c r="F32" s="86" t="s">
        <v>210</v>
      </c>
      <c r="G32" s="85" t="s">
        <v>176</v>
      </c>
      <c r="H32" s="1345"/>
      <c r="I32" s="1396"/>
      <c r="J32" s="1397"/>
      <c r="K32" s="146"/>
      <c r="L32" s="146"/>
      <c r="M32" s="147"/>
      <c r="N32" s="147"/>
      <c r="O32" s="147"/>
      <c r="P32" s="147"/>
    </row>
    <row r="33" spans="1:16" ht="15" customHeight="1">
      <c r="A33" s="1343"/>
      <c r="B33" s="1392"/>
      <c r="C33" s="205">
        <v>3756.48</v>
      </c>
      <c r="D33" s="206">
        <v>3819.088</v>
      </c>
      <c r="E33" s="207">
        <v>3944.304</v>
      </c>
      <c r="F33" s="86" t="s">
        <v>210</v>
      </c>
      <c r="G33" s="85" t="s">
        <v>177</v>
      </c>
      <c r="H33" s="1345"/>
      <c r="I33" s="1396"/>
      <c r="J33" s="1397"/>
      <c r="K33" s="146"/>
      <c r="L33" s="146"/>
      <c r="M33" s="147"/>
      <c r="N33" s="147"/>
      <c r="O33" s="147"/>
      <c r="P33" s="147"/>
    </row>
    <row r="34" spans="1:16" ht="15" customHeight="1">
      <c r="A34" s="1343"/>
      <c r="B34" s="1392"/>
      <c r="C34" s="205">
        <v>3714.24</v>
      </c>
      <c r="D34" s="206">
        <v>3776.144</v>
      </c>
      <c r="E34" s="207">
        <v>3899.9519999999998</v>
      </c>
      <c r="F34" s="86" t="s">
        <v>210</v>
      </c>
      <c r="G34" s="85" t="s">
        <v>178</v>
      </c>
      <c r="H34" s="1345"/>
      <c r="I34" s="1396"/>
      <c r="J34" s="1397"/>
      <c r="K34" s="146"/>
      <c r="L34" s="146"/>
      <c r="M34" s="147"/>
      <c r="N34" s="147"/>
      <c r="O34" s="147"/>
      <c r="P34" s="147"/>
    </row>
    <row r="35" spans="1:16" ht="15" customHeight="1">
      <c r="A35" s="1343"/>
      <c r="B35" s="1392"/>
      <c r="C35" s="205">
        <v>3678.72</v>
      </c>
      <c r="D35" s="206">
        <v>3740.0319999999997</v>
      </c>
      <c r="E35" s="207">
        <v>3862.656</v>
      </c>
      <c r="F35" s="86" t="s">
        <v>210</v>
      </c>
      <c r="G35" s="85" t="s">
        <v>179</v>
      </c>
      <c r="H35" s="1345"/>
      <c r="I35" s="1396"/>
      <c r="J35" s="1397"/>
      <c r="K35" s="146"/>
      <c r="L35" s="146"/>
      <c r="M35" s="147"/>
      <c r="N35" s="147"/>
      <c r="O35" s="147"/>
      <c r="P35" s="147"/>
    </row>
    <row r="36" spans="1:16" ht="15" customHeight="1">
      <c r="A36" s="1343"/>
      <c r="B36" s="1392"/>
      <c r="C36" s="205">
        <v>3647.04</v>
      </c>
      <c r="D36" s="206">
        <v>3707.8239999999996</v>
      </c>
      <c r="E36" s="207">
        <v>3829.392</v>
      </c>
      <c r="F36" s="86" t="s">
        <v>210</v>
      </c>
      <c r="G36" s="85" t="s">
        <v>180</v>
      </c>
      <c r="H36" s="1345"/>
      <c r="I36" s="1396"/>
      <c r="J36" s="1397"/>
      <c r="K36" s="146"/>
      <c r="L36" s="146"/>
      <c r="M36" s="147"/>
      <c r="N36" s="147"/>
      <c r="O36" s="147"/>
      <c r="P36" s="147"/>
    </row>
    <row r="37" spans="1:16" ht="15" customHeight="1">
      <c r="A37" s="1343"/>
      <c r="B37" s="1392"/>
      <c r="C37" s="205">
        <v>3618.24</v>
      </c>
      <c r="D37" s="206">
        <v>3678.544</v>
      </c>
      <c r="E37" s="207">
        <v>3799.1519999999996</v>
      </c>
      <c r="F37" s="86" t="s">
        <v>210</v>
      </c>
      <c r="G37" s="85" t="s">
        <v>181</v>
      </c>
      <c r="H37" s="1345"/>
      <c r="I37" s="1396"/>
      <c r="J37" s="1397"/>
      <c r="K37" s="146"/>
      <c r="L37" s="146"/>
      <c r="M37" s="147"/>
      <c r="N37" s="147"/>
      <c r="O37" s="147"/>
      <c r="P37" s="147"/>
    </row>
    <row r="38" spans="1:16" ht="15" customHeight="1">
      <c r="A38" s="1343"/>
      <c r="B38" s="1392"/>
      <c r="C38" s="205">
        <v>3594.24</v>
      </c>
      <c r="D38" s="206">
        <v>3654.144</v>
      </c>
      <c r="E38" s="207">
        <v>3773.9519999999998</v>
      </c>
      <c r="F38" s="86" t="s">
        <v>210</v>
      </c>
      <c r="G38" s="85" t="s">
        <v>182</v>
      </c>
      <c r="H38" s="1345"/>
      <c r="I38" s="1396"/>
      <c r="J38" s="1397"/>
      <c r="K38" s="146"/>
      <c r="L38" s="146"/>
      <c r="M38" s="147"/>
      <c r="N38" s="147"/>
      <c r="O38" s="147"/>
      <c r="P38" s="147"/>
    </row>
    <row r="39" spans="1:16" ht="15" customHeight="1">
      <c r="A39" s="1343"/>
      <c r="B39" s="1392"/>
      <c r="C39" s="205">
        <v>3571.2</v>
      </c>
      <c r="D39" s="206">
        <v>3630.72</v>
      </c>
      <c r="E39" s="207">
        <v>3749.76</v>
      </c>
      <c r="F39" s="86" t="s">
        <v>210</v>
      </c>
      <c r="G39" s="85" t="s">
        <v>183</v>
      </c>
      <c r="H39" s="1345"/>
      <c r="I39" s="1396"/>
      <c r="J39" s="1397"/>
      <c r="K39" s="146"/>
      <c r="L39" s="146"/>
      <c r="M39" s="147"/>
      <c r="N39" s="147"/>
      <c r="O39" s="147"/>
      <c r="P39" s="147"/>
    </row>
    <row r="40" spans="1:16" ht="15" customHeight="1">
      <c r="A40" s="1343"/>
      <c r="B40" s="1392"/>
      <c r="C40" s="205">
        <v>3552</v>
      </c>
      <c r="D40" s="206">
        <v>3611.2</v>
      </c>
      <c r="E40" s="207">
        <v>3729.6</v>
      </c>
      <c r="F40" s="86" t="s">
        <v>210</v>
      </c>
      <c r="G40" s="85" t="s">
        <v>184</v>
      </c>
      <c r="H40" s="1345"/>
      <c r="I40" s="1396"/>
      <c r="J40" s="1397"/>
      <c r="K40" s="146"/>
      <c r="L40" s="146"/>
      <c r="M40" s="147"/>
      <c r="N40" s="147"/>
      <c r="O40" s="147"/>
      <c r="P40" s="147"/>
    </row>
    <row r="41" spans="1:16" ht="15" customHeight="1">
      <c r="A41" s="1343" t="s">
        <v>188</v>
      </c>
      <c r="B41" s="1392"/>
      <c r="C41" s="205">
        <v>4032</v>
      </c>
      <c r="D41" s="206">
        <v>4099.2</v>
      </c>
      <c r="E41" s="207">
        <v>4233.6</v>
      </c>
      <c r="F41" s="86" t="s">
        <v>210</v>
      </c>
      <c r="G41" s="85" t="s">
        <v>172</v>
      </c>
      <c r="H41" s="1345" t="s">
        <v>189</v>
      </c>
      <c r="I41" s="1396" t="s">
        <v>249</v>
      </c>
      <c r="J41" s="1397"/>
      <c r="K41" s="146"/>
      <c r="L41" s="146"/>
      <c r="M41" s="147"/>
      <c r="N41" s="147"/>
      <c r="O41" s="147"/>
      <c r="P41" s="147"/>
    </row>
    <row r="42" spans="1:16" ht="15" customHeight="1">
      <c r="A42" s="1343"/>
      <c r="B42" s="1392"/>
      <c r="C42" s="205">
        <v>3953.28</v>
      </c>
      <c r="D42" s="206">
        <v>4019.168</v>
      </c>
      <c r="E42" s="207">
        <v>4150.944</v>
      </c>
      <c r="F42" s="86" t="s">
        <v>210</v>
      </c>
      <c r="G42" s="85" t="s">
        <v>173</v>
      </c>
      <c r="H42" s="1345"/>
      <c r="I42" s="1396"/>
      <c r="J42" s="1397"/>
      <c r="K42" s="146"/>
      <c r="L42" s="146"/>
      <c r="M42" s="147"/>
      <c r="N42" s="147"/>
      <c r="O42" s="147"/>
      <c r="P42" s="147"/>
    </row>
    <row r="43" spans="1:16" ht="15" customHeight="1">
      <c r="A43" s="1343"/>
      <c r="B43" s="1392"/>
      <c r="C43" s="205">
        <v>3889.92</v>
      </c>
      <c r="D43" s="206">
        <v>3954.752</v>
      </c>
      <c r="E43" s="207">
        <v>4084.4159999999997</v>
      </c>
      <c r="F43" s="86" t="s">
        <v>210</v>
      </c>
      <c r="G43" s="85" t="s">
        <v>174</v>
      </c>
      <c r="H43" s="1345"/>
      <c r="I43" s="1396"/>
      <c r="J43" s="1397"/>
      <c r="K43" s="146"/>
      <c r="L43" s="146"/>
      <c r="M43" s="147"/>
      <c r="N43" s="147"/>
      <c r="O43" s="147"/>
      <c r="P43" s="147"/>
    </row>
    <row r="44" spans="1:16" ht="15" customHeight="1">
      <c r="A44" s="1343"/>
      <c r="B44" s="1392"/>
      <c r="C44" s="205">
        <v>3838.08</v>
      </c>
      <c r="D44" s="206">
        <v>3902.0480000000002</v>
      </c>
      <c r="E44" s="207">
        <v>4029.984</v>
      </c>
      <c r="F44" s="86" t="s">
        <v>210</v>
      </c>
      <c r="G44" s="85" t="s">
        <v>175</v>
      </c>
      <c r="H44" s="1345"/>
      <c r="I44" s="1396"/>
      <c r="J44" s="1397"/>
      <c r="K44" s="146"/>
      <c r="L44" s="146"/>
      <c r="M44" s="147"/>
      <c r="N44" s="147"/>
      <c r="O44" s="147"/>
      <c r="P44" s="147"/>
    </row>
    <row r="45" spans="1:16" ht="15" customHeight="1">
      <c r="A45" s="1343"/>
      <c r="B45" s="1392"/>
      <c r="C45" s="205">
        <v>3794.88</v>
      </c>
      <c r="D45" s="206">
        <v>3858.128</v>
      </c>
      <c r="E45" s="207">
        <v>3984.6240000000003</v>
      </c>
      <c r="F45" s="86" t="s">
        <v>210</v>
      </c>
      <c r="G45" s="85" t="s">
        <v>176</v>
      </c>
      <c r="H45" s="1345"/>
      <c r="I45" s="1396"/>
      <c r="J45" s="1397"/>
      <c r="K45" s="146"/>
      <c r="L45" s="146"/>
      <c r="M45" s="147"/>
      <c r="N45" s="147"/>
      <c r="O45" s="147"/>
      <c r="P45" s="147"/>
    </row>
    <row r="46" spans="1:16" ht="15" customHeight="1">
      <c r="A46" s="1343"/>
      <c r="B46" s="1392"/>
      <c r="C46" s="205">
        <v>3758.4</v>
      </c>
      <c r="D46" s="206">
        <v>3821.04</v>
      </c>
      <c r="E46" s="207">
        <v>3946.32</v>
      </c>
      <c r="F46" s="86" t="s">
        <v>210</v>
      </c>
      <c r="G46" s="85" t="s">
        <v>177</v>
      </c>
      <c r="H46" s="1345"/>
      <c r="I46" s="1396"/>
      <c r="J46" s="1397"/>
      <c r="K46" s="146"/>
      <c r="L46" s="146"/>
      <c r="M46" s="147"/>
      <c r="N46" s="147"/>
      <c r="O46" s="147"/>
      <c r="P46" s="147"/>
    </row>
    <row r="47" spans="1:16" ht="15" customHeight="1">
      <c r="A47" s="1343"/>
      <c r="B47" s="1392"/>
      <c r="C47" s="205">
        <v>3726.72</v>
      </c>
      <c r="D47" s="206">
        <v>3788.832</v>
      </c>
      <c r="E47" s="207">
        <v>3913.056</v>
      </c>
      <c r="F47" s="86" t="s">
        <v>210</v>
      </c>
      <c r="G47" s="85" t="s">
        <v>178</v>
      </c>
      <c r="H47" s="1345"/>
      <c r="I47" s="1396"/>
      <c r="J47" s="1397"/>
      <c r="K47" s="146"/>
      <c r="L47" s="146"/>
      <c r="M47" s="147"/>
      <c r="N47" s="147"/>
      <c r="O47" s="147"/>
      <c r="P47" s="147"/>
    </row>
    <row r="48" spans="1:16" ht="15" customHeight="1">
      <c r="A48" s="1343"/>
      <c r="B48" s="1392"/>
      <c r="C48" s="205">
        <v>3699.84</v>
      </c>
      <c r="D48" s="206">
        <v>3761.504</v>
      </c>
      <c r="E48" s="207">
        <v>3884.832</v>
      </c>
      <c r="F48" s="86" t="s">
        <v>210</v>
      </c>
      <c r="G48" s="85" t="s">
        <v>179</v>
      </c>
      <c r="H48" s="1345"/>
      <c r="I48" s="1396"/>
      <c r="J48" s="1397"/>
      <c r="K48" s="146"/>
      <c r="L48" s="146"/>
      <c r="M48" s="147"/>
      <c r="N48" s="147"/>
      <c r="O48" s="147"/>
      <c r="P48" s="147"/>
    </row>
    <row r="49" spans="1:16" ht="15" customHeight="1">
      <c r="A49" s="1343"/>
      <c r="B49" s="1392"/>
      <c r="C49" s="205">
        <v>3675.84</v>
      </c>
      <c r="D49" s="206">
        <v>3737.104</v>
      </c>
      <c r="E49" s="207">
        <v>3859.6319999999996</v>
      </c>
      <c r="F49" s="86" t="s">
        <v>210</v>
      </c>
      <c r="G49" s="85" t="s">
        <v>180</v>
      </c>
      <c r="H49" s="1345"/>
      <c r="I49" s="1396"/>
      <c r="J49" s="1397"/>
      <c r="K49" s="146"/>
      <c r="L49" s="146"/>
      <c r="M49" s="147"/>
      <c r="N49" s="147"/>
      <c r="O49" s="147"/>
      <c r="P49" s="147"/>
    </row>
    <row r="50" spans="1:16" ht="15" customHeight="1">
      <c r="A50" s="1343"/>
      <c r="B50" s="1392"/>
      <c r="C50" s="205">
        <v>3655.68</v>
      </c>
      <c r="D50" s="206">
        <v>3716.608</v>
      </c>
      <c r="E50" s="207">
        <v>3838.464</v>
      </c>
      <c r="F50" s="86" t="s">
        <v>210</v>
      </c>
      <c r="G50" s="85" t="s">
        <v>181</v>
      </c>
      <c r="H50" s="1345"/>
      <c r="I50" s="1396"/>
      <c r="J50" s="1397"/>
      <c r="K50" s="146"/>
      <c r="L50" s="146"/>
      <c r="M50" s="147"/>
      <c r="N50" s="147"/>
      <c r="O50" s="147"/>
      <c r="P50" s="147"/>
    </row>
    <row r="51" spans="1:16" ht="15" customHeight="1">
      <c r="A51" s="1343"/>
      <c r="B51" s="1392"/>
      <c r="C51" s="205">
        <v>3636.48</v>
      </c>
      <c r="D51" s="206">
        <v>3697.088</v>
      </c>
      <c r="E51" s="207">
        <v>3818.304</v>
      </c>
      <c r="F51" s="86" t="s">
        <v>210</v>
      </c>
      <c r="G51" s="85" t="s">
        <v>182</v>
      </c>
      <c r="H51" s="1345"/>
      <c r="I51" s="1396"/>
      <c r="J51" s="1397"/>
      <c r="K51" s="146"/>
      <c r="L51" s="146"/>
      <c r="M51" s="147"/>
      <c r="N51" s="147"/>
      <c r="O51" s="147"/>
      <c r="P51" s="147"/>
    </row>
    <row r="52" spans="1:16" ht="15" customHeight="1">
      <c r="A52" s="1343"/>
      <c r="B52" s="1392"/>
      <c r="C52" s="205">
        <v>3620.16</v>
      </c>
      <c r="D52" s="206">
        <v>3680.496</v>
      </c>
      <c r="E52" s="207">
        <v>3801.168</v>
      </c>
      <c r="F52" s="86" t="s">
        <v>210</v>
      </c>
      <c r="G52" s="85" t="s">
        <v>183</v>
      </c>
      <c r="H52" s="1345"/>
      <c r="I52" s="1396"/>
      <c r="J52" s="1397"/>
      <c r="K52" s="146"/>
      <c r="L52" s="146"/>
      <c r="M52" s="147"/>
      <c r="N52" s="147"/>
      <c r="O52" s="147"/>
      <c r="P52" s="147"/>
    </row>
    <row r="53" spans="1:16" ht="15" customHeight="1" thickBot="1">
      <c r="A53" s="1393"/>
      <c r="B53" s="1394"/>
      <c r="C53" s="208">
        <v>3604.8</v>
      </c>
      <c r="D53" s="209">
        <v>3664.88</v>
      </c>
      <c r="E53" s="210">
        <v>3785.04</v>
      </c>
      <c r="F53" s="148" t="s">
        <v>210</v>
      </c>
      <c r="G53" s="149" t="s">
        <v>184</v>
      </c>
      <c r="H53" s="1395"/>
      <c r="I53" s="1398"/>
      <c r="J53" s="1399"/>
      <c r="K53" s="146"/>
      <c r="L53" s="146"/>
      <c r="M53" s="147"/>
      <c r="N53" s="147"/>
      <c r="O53" s="147"/>
      <c r="P53" s="147"/>
    </row>
    <row r="54" spans="1:16" ht="15" customHeight="1">
      <c r="A54" s="235"/>
      <c r="B54" s="235"/>
      <c r="C54" s="236"/>
      <c r="D54" s="237"/>
      <c r="E54" s="238"/>
      <c r="F54" s="239"/>
      <c r="G54" s="240"/>
      <c r="H54" s="240"/>
      <c r="I54" s="241"/>
      <c r="J54" s="241"/>
      <c r="K54" s="146"/>
      <c r="L54" s="146"/>
      <c r="M54" s="147"/>
      <c r="N54" s="147"/>
      <c r="O54" s="147"/>
      <c r="P54" s="147"/>
    </row>
    <row r="55" spans="1:16" ht="15" customHeight="1">
      <c r="A55" s="90"/>
      <c r="B55" s="90"/>
      <c r="C55" s="242"/>
      <c r="D55" s="243"/>
      <c r="E55" s="244"/>
      <c r="F55" s="93"/>
      <c r="G55" s="92"/>
      <c r="H55" s="92"/>
      <c r="I55" s="245"/>
      <c r="J55" s="245"/>
      <c r="K55" s="146"/>
      <c r="L55" s="146"/>
      <c r="M55" s="147"/>
      <c r="N55" s="147"/>
      <c r="O55" s="147"/>
      <c r="P55" s="147"/>
    </row>
    <row r="56" spans="1:16" ht="15" customHeight="1">
      <c r="A56" s="90"/>
      <c r="B56" s="90"/>
      <c r="C56" s="242"/>
      <c r="D56" s="243"/>
      <c r="E56" s="244"/>
      <c r="F56" s="93"/>
      <c r="G56" s="92"/>
      <c r="H56" s="92"/>
      <c r="I56" s="245"/>
      <c r="J56" s="245"/>
      <c r="K56" s="146"/>
      <c r="L56" s="146"/>
      <c r="M56" s="147"/>
      <c r="N56" s="147"/>
      <c r="O56" s="147"/>
      <c r="P56" s="147"/>
    </row>
    <row r="57" spans="1:16" ht="15" customHeight="1" thickBot="1">
      <c r="A57" s="234"/>
      <c r="B57" s="234"/>
      <c r="C57" s="157"/>
      <c r="D57" s="158"/>
      <c r="E57" s="246"/>
      <c r="F57" s="159"/>
      <c r="G57" s="160"/>
      <c r="H57" s="160"/>
      <c r="I57" s="161"/>
      <c r="J57" s="161"/>
      <c r="K57" s="146"/>
      <c r="L57" s="146"/>
      <c r="M57" s="147"/>
      <c r="N57" s="147"/>
      <c r="O57" s="147"/>
      <c r="P57" s="147"/>
    </row>
    <row r="58" spans="1:16" ht="15">
      <c r="A58" s="1369" t="s">
        <v>247</v>
      </c>
      <c r="B58" s="1075"/>
      <c r="C58" s="1075"/>
      <c r="D58" s="1075"/>
      <c r="E58" s="1075"/>
      <c r="F58" s="1074" t="s">
        <v>238</v>
      </c>
      <c r="G58" s="1075"/>
      <c r="H58" s="1075"/>
      <c r="I58" s="1075"/>
      <c r="J58" s="1075"/>
      <c r="K58" s="229"/>
      <c r="L58" s="229"/>
      <c r="M58" s="229"/>
      <c r="N58" s="229"/>
      <c r="O58" s="229"/>
      <c r="P58" s="229"/>
    </row>
    <row r="59" spans="1:16" ht="15">
      <c r="A59" s="1369" t="s">
        <v>239</v>
      </c>
      <c r="B59" s="1370"/>
      <c r="C59" s="1370"/>
      <c r="D59" s="1370"/>
      <c r="E59" s="1370"/>
      <c r="F59" s="127"/>
      <c r="G59" s="126"/>
      <c r="H59" s="126"/>
      <c r="I59" s="126"/>
      <c r="J59" s="128" t="s">
        <v>240</v>
      </c>
      <c r="K59" s="229"/>
      <c r="L59" s="229"/>
      <c r="M59" s="229"/>
      <c r="N59" s="229"/>
      <c r="O59" s="229"/>
      <c r="P59" s="229"/>
    </row>
    <row r="60" spans="1:10" ht="15">
      <c r="A60" s="1371" t="s">
        <v>195</v>
      </c>
      <c r="B60" s="1370"/>
      <c r="C60" s="1370"/>
      <c r="D60" s="1370"/>
      <c r="E60" s="127"/>
      <c r="F60" s="127"/>
      <c r="G60" s="126"/>
      <c r="H60" s="126"/>
      <c r="I60" s="126"/>
      <c r="J60" s="129" t="s">
        <v>241</v>
      </c>
    </row>
    <row r="61" spans="1:10" ht="12.75">
      <c r="A61" s="1073"/>
      <c r="B61" s="1073"/>
      <c r="C61" s="130"/>
      <c r="D61" s="131"/>
      <c r="E61" s="131"/>
      <c r="F61" s="131"/>
      <c r="G61" s="130"/>
      <c r="H61" s="132"/>
      <c r="I61" s="133"/>
      <c r="J61" s="131"/>
    </row>
    <row r="62" spans="1:10" ht="12.75">
      <c r="A62" s="1076"/>
      <c r="B62" s="1076"/>
      <c r="C62" s="134"/>
      <c r="D62" s="131"/>
      <c r="E62" s="135"/>
      <c r="F62" s="135"/>
      <c r="G62" s="130"/>
      <c r="H62" s="132"/>
      <c r="I62" s="136"/>
      <c r="J62" s="131"/>
    </row>
    <row r="63" spans="1:10" ht="12.75">
      <c r="A63" s="1073"/>
      <c r="B63" s="1073"/>
      <c r="C63" s="137"/>
      <c r="D63" s="138"/>
      <c r="E63" s="138"/>
      <c r="F63" s="137"/>
      <c r="G63" s="137"/>
      <c r="H63" s="137"/>
      <c r="I63" s="137"/>
      <c r="J63" s="137"/>
    </row>
    <row r="64" spans="1:10" ht="12.75">
      <c r="A64" s="1073"/>
      <c r="B64" s="1073"/>
      <c r="C64"/>
      <c r="D64"/>
      <c r="E64"/>
      <c r="F64"/>
      <c r="G64"/>
      <c r="H64"/>
      <c r="I64"/>
      <c r="J64"/>
    </row>
    <row r="79" spans="1:10" ht="12.75">
      <c r="A79" s="95"/>
      <c r="B79" s="95"/>
      <c r="C79" s="95"/>
      <c r="D79" s="95"/>
      <c r="E79" s="95"/>
      <c r="F79" s="95"/>
      <c r="G79" s="95"/>
      <c r="H79" s="95"/>
      <c r="I79" s="95"/>
      <c r="J79" s="95"/>
    </row>
    <row r="80" spans="1:10" ht="12.75">
      <c r="A80" s="95"/>
      <c r="B80" s="95"/>
      <c r="C80" s="95"/>
      <c r="D80" s="95"/>
      <c r="E80" s="95"/>
      <c r="F80" s="95"/>
      <c r="G80" s="95"/>
      <c r="H80" s="95"/>
      <c r="I80" s="95"/>
      <c r="J80" s="95"/>
    </row>
    <row r="81" spans="1:10" ht="12.75">
      <c r="A81" s="95"/>
      <c r="B81" s="95"/>
      <c r="C81" s="95"/>
      <c r="D81" s="95"/>
      <c r="E81" s="95"/>
      <c r="F81" s="95"/>
      <c r="G81" s="95"/>
      <c r="H81" s="95"/>
      <c r="I81" s="95"/>
      <c r="J81" s="95"/>
    </row>
    <row r="82" spans="1:10" ht="12.75">
      <c r="A82" s="95"/>
      <c r="B82" s="95"/>
      <c r="C82" s="95"/>
      <c r="D82" s="95"/>
      <c r="E82" s="95"/>
      <c r="F82" s="95"/>
      <c r="G82" s="95"/>
      <c r="H82" s="95"/>
      <c r="I82" s="95"/>
      <c r="J82" s="95"/>
    </row>
    <row r="83" spans="1:10" ht="12.75">
      <c r="A83" s="95"/>
      <c r="B83" s="95"/>
      <c r="C83" s="95"/>
      <c r="D83" s="95"/>
      <c r="E83" s="95"/>
      <c r="F83" s="95"/>
      <c r="G83" s="95"/>
      <c r="H83" s="95"/>
      <c r="I83" s="95"/>
      <c r="J83" s="95"/>
    </row>
    <row r="84" spans="1:10" ht="12.75">
      <c r="A84" s="95"/>
      <c r="B84" s="95"/>
      <c r="C84" s="95"/>
      <c r="D84" s="95"/>
      <c r="E84" s="95"/>
      <c r="F84" s="95"/>
      <c r="G84" s="95"/>
      <c r="H84" s="95"/>
      <c r="I84" s="95"/>
      <c r="J84" s="95"/>
    </row>
    <row r="85" spans="1:10" ht="12.75">
      <c r="A85" s="95"/>
      <c r="B85" s="95"/>
      <c r="C85" s="95"/>
      <c r="D85" s="95"/>
      <c r="E85" s="95"/>
      <c r="F85" s="95"/>
      <c r="G85" s="95"/>
      <c r="H85" s="95"/>
      <c r="I85" s="95"/>
      <c r="J85" s="95"/>
    </row>
    <row r="86" spans="1:10" ht="12.75">
      <c r="A86" s="83"/>
      <c r="B86" s="83"/>
      <c r="C86" s="83"/>
      <c r="E86" s="83"/>
      <c r="F86" s="83"/>
      <c r="G86" s="83"/>
      <c r="H86" s="83"/>
      <c r="I86" s="83"/>
      <c r="J86" s="83"/>
    </row>
    <row r="87" spans="1:10" ht="12.75">
      <c r="A87" s="83"/>
      <c r="B87" s="83"/>
      <c r="C87" s="83"/>
      <c r="E87" s="83"/>
      <c r="F87" s="83"/>
      <c r="G87" s="83"/>
      <c r="H87" s="83"/>
      <c r="I87" s="83"/>
      <c r="J87" s="83"/>
    </row>
    <row r="88" spans="1:10" ht="12.75">
      <c r="A88" s="83"/>
      <c r="B88" s="83"/>
      <c r="C88" s="83"/>
      <c r="E88" s="83"/>
      <c r="F88" s="83"/>
      <c r="G88" s="83"/>
      <c r="H88" s="83"/>
      <c r="I88" s="83"/>
      <c r="J88" s="83"/>
    </row>
    <row r="89" spans="1:10" ht="12.75">
      <c r="A89" s="83"/>
      <c r="B89" s="83"/>
      <c r="C89" s="83"/>
      <c r="E89" s="83"/>
      <c r="F89" s="83"/>
      <c r="G89" s="83"/>
      <c r="H89" s="83"/>
      <c r="I89" s="83"/>
      <c r="J89" s="83"/>
    </row>
    <row r="90" spans="1:10" ht="12.75">
      <c r="A90" s="83"/>
      <c r="B90" s="83"/>
      <c r="C90" s="83"/>
      <c r="E90" s="83"/>
      <c r="F90" s="83"/>
      <c r="G90" s="83"/>
      <c r="H90" s="83"/>
      <c r="I90" s="83"/>
      <c r="J90" s="83"/>
    </row>
    <row r="91" spans="1:10" ht="12.75">
      <c r="A91" s="83"/>
      <c r="B91" s="83"/>
      <c r="C91" s="83"/>
      <c r="E91" s="83"/>
      <c r="F91" s="83"/>
      <c r="G91" s="83"/>
      <c r="H91" s="83"/>
      <c r="I91" s="83"/>
      <c r="J91" s="83"/>
    </row>
    <row r="92" spans="1:10" ht="12.75">
      <c r="A92" s="83"/>
      <c r="B92" s="83"/>
      <c r="C92" s="83"/>
      <c r="E92" s="83"/>
      <c r="F92" s="83"/>
      <c r="G92" s="83"/>
      <c r="H92" s="83"/>
      <c r="I92" s="83"/>
      <c r="J92" s="83"/>
    </row>
    <row r="93" spans="1:10" ht="12.75">
      <c r="A93" s="83"/>
      <c r="B93" s="83"/>
      <c r="C93" s="83"/>
      <c r="E93" s="83"/>
      <c r="F93" s="83"/>
      <c r="G93" s="83"/>
      <c r="H93" s="83"/>
      <c r="I93" s="83"/>
      <c r="J93" s="83"/>
    </row>
    <row r="94" spans="1:10" ht="12.75">
      <c r="A94" s="83"/>
      <c r="B94" s="83"/>
      <c r="C94" s="83"/>
      <c r="E94" s="83"/>
      <c r="F94" s="83"/>
      <c r="G94" s="83"/>
      <c r="H94" s="83"/>
      <c r="I94" s="83"/>
      <c r="J94" s="83"/>
    </row>
    <row r="95" spans="1:10" ht="12.75">
      <c r="A95" s="83"/>
      <c r="B95" s="83"/>
      <c r="C95" s="83"/>
      <c r="E95" s="83"/>
      <c r="F95" s="83"/>
      <c r="G95" s="83"/>
      <c r="H95" s="83"/>
      <c r="I95" s="83"/>
      <c r="J95" s="83"/>
    </row>
    <row r="96" spans="1:10" ht="12.75">
      <c r="A96" s="83"/>
      <c r="B96" s="83"/>
      <c r="C96" s="83"/>
      <c r="E96" s="83"/>
      <c r="F96" s="83"/>
      <c r="G96" s="83"/>
      <c r="H96" s="83"/>
      <c r="I96" s="83"/>
      <c r="J96" s="83"/>
    </row>
    <row r="97" spans="1:10" ht="12.75">
      <c r="A97" s="83"/>
      <c r="B97" s="83"/>
      <c r="C97" s="83"/>
      <c r="E97" s="83"/>
      <c r="F97" s="83"/>
      <c r="G97" s="83"/>
      <c r="H97" s="83"/>
      <c r="I97" s="83"/>
      <c r="J97" s="83"/>
    </row>
    <row r="98" spans="1:10" ht="12.75">
      <c r="A98" s="83"/>
      <c r="B98" s="83"/>
      <c r="C98" s="83"/>
      <c r="E98" s="83"/>
      <c r="F98" s="83"/>
      <c r="G98" s="83"/>
      <c r="H98" s="83"/>
      <c r="I98" s="83"/>
      <c r="J98" s="83"/>
    </row>
    <row r="99" spans="1:10" ht="12.75">
      <c r="A99" s="83"/>
      <c r="B99" s="83"/>
      <c r="C99" s="83"/>
      <c r="E99" s="83"/>
      <c r="F99" s="83"/>
      <c r="G99" s="83"/>
      <c r="H99" s="83"/>
      <c r="I99" s="83"/>
      <c r="J99" s="83"/>
    </row>
    <row r="100" spans="1:10" ht="12.75">
      <c r="A100" s="83"/>
      <c r="B100" s="83"/>
      <c r="C100" s="83"/>
      <c r="E100" s="83"/>
      <c r="F100" s="83"/>
      <c r="G100" s="83"/>
      <c r="H100" s="83"/>
      <c r="I100" s="83"/>
      <c r="J100" s="83"/>
    </row>
    <row r="101" spans="1:10" ht="12.75">
      <c r="A101" s="83"/>
      <c r="B101" s="83"/>
      <c r="C101" s="83"/>
      <c r="E101" s="83"/>
      <c r="F101" s="83"/>
      <c r="G101" s="83"/>
      <c r="H101" s="83"/>
      <c r="I101" s="83"/>
      <c r="J101" s="83"/>
    </row>
    <row r="102" spans="1:10" ht="12.75">
      <c r="A102" s="83"/>
      <c r="B102" s="83"/>
      <c r="C102" s="83"/>
      <c r="E102" s="83"/>
      <c r="F102" s="83"/>
      <c r="G102" s="83"/>
      <c r="H102" s="83"/>
      <c r="I102" s="83"/>
      <c r="J102" s="83"/>
    </row>
    <row r="103" spans="1:10" ht="12.75">
      <c r="A103" s="83"/>
      <c r="B103" s="83"/>
      <c r="C103" s="83"/>
      <c r="E103" s="83"/>
      <c r="F103" s="83"/>
      <c r="G103" s="83"/>
      <c r="H103" s="83"/>
      <c r="I103" s="83"/>
      <c r="J103" s="83"/>
    </row>
    <row r="104" spans="1:10" ht="12.75">
      <c r="A104" s="83"/>
      <c r="B104" s="83"/>
      <c r="C104" s="83"/>
      <c r="E104" s="83"/>
      <c r="F104" s="83"/>
      <c r="G104" s="83"/>
      <c r="H104" s="83"/>
      <c r="I104" s="83"/>
      <c r="J104" s="83"/>
    </row>
    <row r="105" spans="1:10" ht="12.75">
      <c r="A105" s="83"/>
      <c r="B105" s="83"/>
      <c r="C105" s="83"/>
      <c r="E105" s="83"/>
      <c r="F105" s="83"/>
      <c r="G105" s="83"/>
      <c r="H105" s="83"/>
      <c r="I105" s="83"/>
      <c r="J105" s="83"/>
    </row>
    <row r="106" spans="1:10" ht="12.75">
      <c r="A106" s="83"/>
      <c r="B106" s="83"/>
      <c r="C106" s="83"/>
      <c r="E106" s="83"/>
      <c r="F106" s="83"/>
      <c r="G106" s="83"/>
      <c r="H106" s="83"/>
      <c r="I106" s="83"/>
      <c r="J106" s="83"/>
    </row>
    <row r="107" spans="1:10" ht="12.75">
      <c r="A107" s="83"/>
      <c r="B107" s="83"/>
      <c r="C107" s="83"/>
      <c r="E107" s="83"/>
      <c r="F107" s="83"/>
      <c r="G107" s="83"/>
      <c r="H107" s="83"/>
      <c r="I107" s="83"/>
      <c r="J107" s="83"/>
    </row>
    <row r="108" spans="1:10" ht="12.75">
      <c r="A108" s="83"/>
      <c r="B108" s="83"/>
      <c r="C108" s="83"/>
      <c r="E108" s="83"/>
      <c r="F108" s="83"/>
      <c r="G108" s="83"/>
      <c r="H108" s="83"/>
      <c r="I108" s="83"/>
      <c r="J108" s="83"/>
    </row>
    <row r="109" spans="1:10" ht="12.75">
      <c r="A109" s="83"/>
      <c r="B109" s="83"/>
      <c r="C109" s="83"/>
      <c r="E109" s="83"/>
      <c r="F109" s="83"/>
      <c r="G109" s="83"/>
      <c r="H109" s="83"/>
      <c r="I109" s="83"/>
      <c r="J109" s="83"/>
    </row>
    <row r="110" spans="1:10" ht="12.75">
      <c r="A110" s="83"/>
      <c r="B110" s="83"/>
      <c r="C110" s="83"/>
      <c r="E110" s="83"/>
      <c r="F110" s="83"/>
      <c r="G110" s="83"/>
      <c r="H110" s="83"/>
      <c r="I110" s="83"/>
      <c r="J110" s="83"/>
    </row>
    <row r="111" spans="1:10" ht="12.75">
      <c r="A111" s="83"/>
      <c r="B111" s="83"/>
      <c r="C111" s="83"/>
      <c r="E111" s="83"/>
      <c r="F111" s="83"/>
      <c r="G111" s="83"/>
      <c r="H111" s="83"/>
      <c r="I111" s="83"/>
      <c r="J111" s="83"/>
    </row>
    <row r="112" spans="1:10" ht="12.75">
      <c r="A112" s="83"/>
      <c r="B112" s="83"/>
      <c r="C112" s="83"/>
      <c r="E112" s="83"/>
      <c r="F112" s="83"/>
      <c r="G112" s="83"/>
      <c r="H112" s="83"/>
      <c r="I112" s="83"/>
      <c r="J112" s="83"/>
    </row>
    <row r="113" spans="1:10" ht="12.75">
      <c r="A113" s="83"/>
      <c r="B113" s="83"/>
      <c r="C113" s="83"/>
      <c r="E113" s="83"/>
      <c r="F113" s="83"/>
      <c r="G113" s="83"/>
      <c r="H113" s="83"/>
      <c r="I113" s="83"/>
      <c r="J113" s="83"/>
    </row>
    <row r="114" spans="1:10" ht="12.75">
      <c r="A114" s="83"/>
      <c r="B114" s="83"/>
      <c r="C114" s="83"/>
      <c r="E114" s="83"/>
      <c r="F114" s="83"/>
      <c r="G114" s="83"/>
      <c r="H114" s="83"/>
      <c r="I114" s="83"/>
      <c r="J114" s="83"/>
    </row>
    <row r="115" spans="1:10" ht="12.75">
      <c r="A115" s="83"/>
      <c r="B115" s="83"/>
      <c r="C115" s="83"/>
      <c r="E115" s="83"/>
      <c r="F115" s="83"/>
      <c r="G115" s="83"/>
      <c r="H115" s="83"/>
      <c r="I115" s="83"/>
      <c r="J115" s="83"/>
    </row>
    <row r="116" spans="1:10" ht="12.75">
      <c r="A116" s="83"/>
      <c r="B116" s="83"/>
      <c r="C116" s="83"/>
      <c r="E116" s="83"/>
      <c r="F116" s="83"/>
      <c r="G116" s="83"/>
      <c r="H116" s="83"/>
      <c r="I116" s="83"/>
      <c r="J116" s="83"/>
    </row>
    <row r="117" spans="1:10" ht="12.75">
      <c r="A117" s="83"/>
      <c r="B117" s="83"/>
      <c r="C117" s="83"/>
      <c r="E117" s="83"/>
      <c r="F117" s="83"/>
      <c r="G117" s="83"/>
      <c r="H117" s="83"/>
      <c r="I117" s="83"/>
      <c r="J117" s="83"/>
    </row>
    <row r="118" spans="1:10" ht="12.75">
      <c r="A118" s="83"/>
      <c r="B118" s="83"/>
      <c r="C118" s="83"/>
      <c r="E118" s="83"/>
      <c r="F118" s="83"/>
      <c r="G118" s="83"/>
      <c r="H118" s="83"/>
      <c r="I118" s="83"/>
      <c r="J118" s="83"/>
    </row>
    <row r="119" spans="1:10" ht="12.75">
      <c r="A119" s="83"/>
      <c r="B119" s="83"/>
      <c r="C119" s="83"/>
      <c r="E119" s="83"/>
      <c r="F119" s="83"/>
      <c r="G119" s="83"/>
      <c r="H119" s="83"/>
      <c r="I119" s="83"/>
      <c r="J119" s="83"/>
    </row>
    <row r="120" spans="1:10" ht="12.75">
      <c r="A120" s="83"/>
      <c r="B120" s="83"/>
      <c r="C120" s="83"/>
      <c r="E120" s="83"/>
      <c r="F120" s="83"/>
      <c r="G120" s="83"/>
      <c r="H120" s="83"/>
      <c r="I120" s="83"/>
      <c r="J120" s="83"/>
    </row>
    <row r="121" spans="1:10" ht="12.75">
      <c r="A121" s="83"/>
      <c r="B121" s="83"/>
      <c r="C121" s="83"/>
      <c r="E121" s="83"/>
      <c r="F121" s="83"/>
      <c r="G121" s="83"/>
      <c r="H121" s="83"/>
      <c r="I121" s="83"/>
      <c r="J121" s="83"/>
    </row>
    <row r="122" spans="1:10" ht="12.75">
      <c r="A122" s="83"/>
      <c r="B122" s="83"/>
      <c r="C122" s="83"/>
      <c r="E122" s="83"/>
      <c r="F122" s="83"/>
      <c r="G122" s="83"/>
      <c r="H122" s="83"/>
      <c r="I122" s="83"/>
      <c r="J122" s="83"/>
    </row>
    <row r="123" spans="1:10" ht="12.75">
      <c r="A123" s="83"/>
      <c r="B123" s="83"/>
      <c r="C123" s="83"/>
      <c r="E123" s="83"/>
      <c r="F123" s="83"/>
      <c r="G123" s="83"/>
      <c r="H123" s="83"/>
      <c r="I123" s="83"/>
      <c r="J123" s="83"/>
    </row>
    <row r="124" spans="1:10" ht="12.75">
      <c r="A124" s="83"/>
      <c r="B124" s="83"/>
      <c r="C124" s="83"/>
      <c r="E124" s="83"/>
      <c r="F124" s="83"/>
      <c r="G124" s="83"/>
      <c r="H124" s="83"/>
      <c r="I124" s="83"/>
      <c r="J124" s="83"/>
    </row>
    <row r="125" spans="1:10" ht="12.75">
      <c r="A125" s="83"/>
      <c r="B125" s="83"/>
      <c r="C125" s="83"/>
      <c r="E125" s="83"/>
      <c r="F125" s="83"/>
      <c r="G125" s="83"/>
      <c r="H125" s="83"/>
      <c r="I125" s="83"/>
      <c r="J125" s="83"/>
    </row>
    <row r="126" spans="1:10" ht="12.75">
      <c r="A126" s="83"/>
      <c r="B126" s="83"/>
      <c r="C126" s="83"/>
      <c r="E126" s="83"/>
      <c r="F126" s="83"/>
      <c r="G126" s="83"/>
      <c r="H126" s="83"/>
      <c r="I126" s="83"/>
      <c r="J126" s="83"/>
    </row>
    <row r="127" spans="1:10" ht="12.75">
      <c r="A127" s="83"/>
      <c r="B127" s="83"/>
      <c r="C127" s="83"/>
      <c r="E127" s="83"/>
      <c r="F127" s="83"/>
      <c r="G127" s="83"/>
      <c r="H127" s="83"/>
      <c r="I127" s="83"/>
      <c r="J127" s="83"/>
    </row>
    <row r="128" spans="1:10" ht="12.75">
      <c r="A128" s="83"/>
      <c r="B128" s="83"/>
      <c r="C128" s="83"/>
      <c r="E128" s="83"/>
      <c r="F128" s="83"/>
      <c r="G128" s="83"/>
      <c r="H128" s="83"/>
      <c r="I128" s="83"/>
      <c r="J128" s="83"/>
    </row>
    <row r="129" spans="1:10" ht="12.75">
      <c r="A129" s="83"/>
      <c r="B129" s="83"/>
      <c r="C129" s="83"/>
      <c r="E129" s="83"/>
      <c r="F129" s="83"/>
      <c r="G129" s="83"/>
      <c r="H129" s="83"/>
      <c r="I129" s="83"/>
      <c r="J129" s="83"/>
    </row>
    <row r="130" spans="1:10" ht="12.75">
      <c r="A130" s="83"/>
      <c r="B130" s="83"/>
      <c r="C130" s="83"/>
      <c r="E130" s="83"/>
      <c r="F130" s="83"/>
      <c r="G130" s="83"/>
      <c r="H130" s="83"/>
      <c r="I130" s="83"/>
      <c r="J130" s="83"/>
    </row>
    <row r="131" spans="1:10" ht="12.75">
      <c r="A131" s="83"/>
      <c r="B131" s="83"/>
      <c r="C131" s="83"/>
      <c r="E131" s="83"/>
      <c r="F131" s="83"/>
      <c r="G131" s="83"/>
      <c r="H131" s="83"/>
      <c r="I131" s="83"/>
      <c r="J131" s="83"/>
    </row>
    <row r="132" spans="1:10" ht="12.75">
      <c r="A132" s="83"/>
      <c r="B132" s="83"/>
      <c r="C132" s="83"/>
      <c r="E132" s="83"/>
      <c r="F132" s="83"/>
      <c r="G132" s="83"/>
      <c r="H132" s="83"/>
      <c r="I132" s="83"/>
      <c r="J132" s="83"/>
    </row>
    <row r="133" spans="1:10" ht="12.75">
      <c r="A133" s="83"/>
      <c r="B133" s="83"/>
      <c r="C133" s="83"/>
      <c r="E133" s="83"/>
      <c r="F133" s="83"/>
      <c r="G133" s="83"/>
      <c r="H133" s="83"/>
      <c r="I133" s="83"/>
      <c r="J133" s="83"/>
    </row>
    <row r="134" spans="1:10" ht="12.75">
      <c r="A134" s="83"/>
      <c r="B134" s="83"/>
      <c r="C134" s="83"/>
      <c r="E134" s="83"/>
      <c r="F134" s="83"/>
      <c r="G134" s="83"/>
      <c r="H134" s="83"/>
      <c r="I134" s="83"/>
      <c r="J134" s="83"/>
    </row>
    <row r="135" spans="1:10" ht="12.75">
      <c r="A135" s="83"/>
      <c r="B135" s="83"/>
      <c r="C135" s="83"/>
      <c r="E135" s="83"/>
      <c r="F135" s="83"/>
      <c r="G135" s="83"/>
      <c r="H135" s="83"/>
      <c r="I135" s="83"/>
      <c r="J135" s="83"/>
    </row>
    <row r="136" spans="1:10" ht="12.75">
      <c r="A136" s="83"/>
      <c r="B136" s="83"/>
      <c r="C136" s="83"/>
      <c r="E136" s="83"/>
      <c r="F136" s="83"/>
      <c r="G136" s="83"/>
      <c r="H136" s="83"/>
      <c r="I136" s="83"/>
      <c r="J136" s="83"/>
    </row>
    <row r="137" spans="1:10" ht="12.75">
      <c r="A137" s="83"/>
      <c r="B137" s="83"/>
      <c r="C137" s="83"/>
      <c r="E137" s="83"/>
      <c r="F137" s="83"/>
      <c r="G137" s="83"/>
      <c r="H137" s="83"/>
      <c r="I137" s="83"/>
      <c r="J137" s="83"/>
    </row>
    <row r="138" spans="1:10" ht="12.75">
      <c r="A138" s="83"/>
      <c r="B138" s="83"/>
      <c r="C138" s="83"/>
      <c r="E138" s="83"/>
      <c r="F138" s="83"/>
      <c r="G138" s="83"/>
      <c r="H138" s="83"/>
      <c r="I138" s="83"/>
      <c r="J138" s="83"/>
    </row>
    <row r="139" spans="1:10" ht="12.75">
      <c r="A139" s="83"/>
      <c r="B139" s="83"/>
      <c r="C139" s="83"/>
      <c r="E139" s="83"/>
      <c r="F139" s="83"/>
      <c r="G139" s="83"/>
      <c r="H139" s="83"/>
      <c r="I139" s="83"/>
      <c r="J139" s="83"/>
    </row>
    <row r="140" spans="1:10" ht="12.75">
      <c r="A140" s="83"/>
      <c r="B140" s="83"/>
      <c r="C140" s="83"/>
      <c r="E140" s="83"/>
      <c r="F140" s="83"/>
      <c r="G140" s="83"/>
      <c r="H140" s="83"/>
      <c r="I140" s="83"/>
      <c r="J140" s="83"/>
    </row>
    <row r="141" spans="1:10" ht="12.75">
      <c r="A141" s="83"/>
      <c r="B141" s="83"/>
      <c r="C141" s="83"/>
      <c r="E141" s="83"/>
      <c r="F141" s="83"/>
      <c r="G141" s="83"/>
      <c r="H141" s="83"/>
      <c r="I141" s="83"/>
      <c r="J141" s="83"/>
    </row>
    <row r="142" spans="1:10" ht="12.75">
      <c r="A142" s="83"/>
      <c r="B142" s="83"/>
      <c r="C142" s="83"/>
      <c r="E142" s="83"/>
      <c r="F142" s="83"/>
      <c r="G142" s="83"/>
      <c r="H142" s="83"/>
      <c r="I142" s="83"/>
      <c r="J142" s="83"/>
    </row>
    <row r="143" spans="1:10" ht="12.75">
      <c r="A143" s="83"/>
      <c r="B143" s="83"/>
      <c r="C143" s="83"/>
      <c r="E143" s="83"/>
      <c r="F143" s="83"/>
      <c r="G143" s="83"/>
      <c r="H143" s="83"/>
      <c r="I143" s="83"/>
      <c r="J143" s="83"/>
    </row>
    <row r="144" spans="1:10" ht="12.75">
      <c r="A144" s="83"/>
      <c r="B144" s="83"/>
      <c r="C144" s="83"/>
      <c r="E144" s="83"/>
      <c r="F144" s="83"/>
      <c r="G144" s="83"/>
      <c r="H144" s="83"/>
      <c r="I144" s="83"/>
      <c r="J144" s="83"/>
    </row>
    <row r="145" spans="1:10" ht="12.75">
      <c r="A145" s="83"/>
      <c r="B145" s="83"/>
      <c r="C145" s="83"/>
      <c r="E145" s="83"/>
      <c r="F145" s="83"/>
      <c r="G145" s="83"/>
      <c r="H145" s="83"/>
      <c r="I145" s="83"/>
      <c r="J145" s="83"/>
    </row>
    <row r="146" spans="1:10" ht="12.75">
      <c r="A146" s="83"/>
      <c r="B146" s="83"/>
      <c r="C146" s="83"/>
      <c r="E146" s="83"/>
      <c r="F146" s="83"/>
      <c r="G146" s="83"/>
      <c r="H146" s="83"/>
      <c r="I146" s="83"/>
      <c r="J146" s="83"/>
    </row>
    <row r="147" spans="1:10" ht="12.75">
      <c r="A147" s="83"/>
      <c r="B147" s="83"/>
      <c r="C147" s="83"/>
      <c r="E147" s="83"/>
      <c r="F147" s="83"/>
      <c r="G147" s="83"/>
      <c r="H147" s="83"/>
      <c r="I147" s="83"/>
      <c r="J147" s="83"/>
    </row>
    <row r="148" spans="1:10" ht="12.75">
      <c r="A148" s="83"/>
      <c r="B148" s="83"/>
      <c r="C148" s="83"/>
      <c r="E148" s="83"/>
      <c r="F148" s="83"/>
      <c r="G148" s="83"/>
      <c r="H148" s="83"/>
      <c r="I148" s="83"/>
      <c r="J148" s="83"/>
    </row>
    <row r="149" spans="1:10" ht="12.75">
      <c r="A149" s="83"/>
      <c r="B149" s="83"/>
      <c r="C149" s="83"/>
      <c r="E149" s="83"/>
      <c r="F149" s="83"/>
      <c r="G149" s="83"/>
      <c r="H149" s="83"/>
      <c r="I149" s="83"/>
      <c r="J149" s="83"/>
    </row>
    <row r="150" spans="1:10" ht="12.75">
      <c r="A150" s="83"/>
      <c r="B150" s="83"/>
      <c r="C150" s="83"/>
      <c r="E150" s="83"/>
      <c r="F150" s="83"/>
      <c r="G150" s="83"/>
      <c r="H150" s="83"/>
      <c r="I150" s="83"/>
      <c r="J150" s="83"/>
    </row>
    <row r="151" spans="1:10" ht="12.75">
      <c r="A151" s="83"/>
      <c r="B151" s="83"/>
      <c r="C151" s="83"/>
      <c r="E151" s="83"/>
      <c r="F151" s="83"/>
      <c r="G151" s="83"/>
      <c r="H151" s="83"/>
      <c r="I151" s="83"/>
      <c r="J151" s="83"/>
    </row>
    <row r="152" spans="1:10" ht="12.75">
      <c r="A152" s="83"/>
      <c r="B152" s="83"/>
      <c r="C152" s="83"/>
      <c r="E152" s="83"/>
      <c r="F152" s="83"/>
      <c r="G152" s="83"/>
      <c r="H152" s="83"/>
      <c r="I152" s="83"/>
      <c r="J152" s="83"/>
    </row>
    <row r="153" spans="1:10" ht="12.75">
      <c r="A153" s="83"/>
      <c r="B153" s="83"/>
      <c r="C153" s="83"/>
      <c r="E153" s="83"/>
      <c r="F153" s="83"/>
      <c r="G153" s="83"/>
      <c r="H153" s="83"/>
      <c r="I153" s="83"/>
      <c r="J153" s="83"/>
    </row>
    <row r="154" spans="1:10" ht="12.75">
      <c r="A154" s="83"/>
      <c r="B154" s="83"/>
      <c r="C154" s="83"/>
      <c r="E154" s="83"/>
      <c r="F154" s="83"/>
      <c r="G154" s="83"/>
      <c r="H154" s="83"/>
      <c r="I154" s="83"/>
      <c r="J154" s="83"/>
    </row>
    <row r="155" spans="1:10" ht="12.75">
      <c r="A155" s="83"/>
      <c r="B155" s="83"/>
      <c r="C155" s="83"/>
      <c r="E155" s="83"/>
      <c r="F155" s="83"/>
      <c r="G155" s="83"/>
      <c r="H155" s="83"/>
      <c r="I155" s="83"/>
      <c r="J155" s="83"/>
    </row>
    <row r="156" spans="1:10" ht="12.75">
      <c r="A156" s="83"/>
      <c r="B156" s="83"/>
      <c r="C156" s="83"/>
      <c r="E156" s="83"/>
      <c r="F156" s="83"/>
      <c r="G156" s="83"/>
      <c r="H156" s="83"/>
      <c r="I156" s="83"/>
      <c r="J156" s="83"/>
    </row>
    <row r="157" spans="1:10" ht="12.75">
      <c r="A157" s="83"/>
      <c r="B157" s="83"/>
      <c r="C157" s="83"/>
      <c r="E157" s="83"/>
      <c r="F157" s="83"/>
      <c r="G157" s="83"/>
      <c r="H157" s="83"/>
      <c r="I157" s="83"/>
      <c r="J157" s="83"/>
    </row>
    <row r="158" spans="1:10" ht="12.75">
      <c r="A158" s="83"/>
      <c r="B158" s="83"/>
      <c r="C158" s="83"/>
      <c r="E158" s="83"/>
      <c r="F158" s="83"/>
      <c r="G158" s="83"/>
      <c r="H158" s="83"/>
      <c r="I158" s="83"/>
      <c r="J158" s="83"/>
    </row>
    <row r="159" spans="1:10" ht="12.75">
      <c r="A159" s="83"/>
      <c r="B159" s="83"/>
      <c r="C159" s="83"/>
      <c r="E159" s="83"/>
      <c r="F159" s="83"/>
      <c r="G159" s="83"/>
      <c r="H159" s="83"/>
      <c r="I159" s="83"/>
      <c r="J159" s="83"/>
    </row>
    <row r="160" spans="1:10" ht="12.75">
      <c r="A160" s="83"/>
      <c r="B160" s="83"/>
      <c r="C160" s="83"/>
      <c r="E160" s="83"/>
      <c r="F160" s="83"/>
      <c r="G160" s="83"/>
      <c r="H160" s="83"/>
      <c r="I160" s="83"/>
      <c r="J160" s="83"/>
    </row>
    <row r="161" spans="1:10" ht="12.75">
      <c r="A161" s="83"/>
      <c r="B161" s="83"/>
      <c r="C161" s="83"/>
      <c r="E161" s="83"/>
      <c r="F161" s="83"/>
      <c r="G161" s="83"/>
      <c r="H161" s="83"/>
      <c r="I161" s="83"/>
      <c r="J161" s="83"/>
    </row>
  </sheetData>
  <mergeCells count="41">
    <mergeCell ref="A61:B61"/>
    <mergeCell ref="A62:B62"/>
    <mergeCell ref="A63:B63"/>
    <mergeCell ref="A64:B64"/>
    <mergeCell ref="A60:D60"/>
    <mergeCell ref="F58:J58"/>
    <mergeCell ref="A58:E58"/>
    <mergeCell ref="A59:E59"/>
    <mergeCell ref="A15:B27"/>
    <mergeCell ref="I15:J27"/>
    <mergeCell ref="G13:G14"/>
    <mergeCell ref="H15:H27"/>
    <mergeCell ref="F12:F14"/>
    <mergeCell ref="C13:C14"/>
    <mergeCell ref="D13:E13"/>
    <mergeCell ref="G12:J12"/>
    <mergeCell ref="H13:H14"/>
    <mergeCell ref="I13:J14"/>
    <mergeCell ref="A41:B53"/>
    <mergeCell ref="H41:H53"/>
    <mergeCell ref="I41:J53"/>
    <mergeCell ref="A28:B40"/>
    <mergeCell ref="H28:H40"/>
    <mergeCell ref="I28:J40"/>
    <mergeCell ref="A11:F11"/>
    <mergeCell ref="K13:K14"/>
    <mergeCell ref="A10:J10"/>
    <mergeCell ref="A12:B14"/>
    <mergeCell ref="C12:E12"/>
    <mergeCell ref="P13:P14"/>
    <mergeCell ref="G5:J5"/>
    <mergeCell ref="L13:L14"/>
    <mergeCell ref="M13:M14"/>
    <mergeCell ref="N13:N14"/>
    <mergeCell ref="O13:O14"/>
    <mergeCell ref="G6:J6"/>
    <mergeCell ref="G8:J8"/>
    <mergeCell ref="G4:J4"/>
    <mergeCell ref="G2:J2"/>
    <mergeCell ref="G3:J3"/>
    <mergeCell ref="G7:J7"/>
  </mergeCells>
  <hyperlinks>
    <hyperlink ref="G7" r:id="rId1" display="www.kskstroi.ru"/>
    <hyperlink ref="A60" r:id="rId2" display="www.kskstroi.ru"/>
    <hyperlink ref="G8:J8" location="ОГЛАВЛЕНИЕ!A1" display="Главная"/>
  </hyperlinks>
  <printOptions horizontalCentered="1"/>
  <pageMargins left="0.5905511811023623" right="0.24" top="0.43" bottom="0" header="0.38" footer="0"/>
  <pageSetup horizontalDpi="600" verticalDpi="600" orientation="portrait" paperSize="9" scale="85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R55"/>
  <sheetViews>
    <sheetView workbookViewId="0" topLeftCell="A1">
      <selection activeCell="F7" sqref="F7:K7"/>
    </sheetView>
  </sheetViews>
  <sheetFormatPr defaultColWidth="9.140625" defaultRowHeight="12.75"/>
  <cols>
    <col min="4" max="4" width="15.28125" style="0" customWidth="1"/>
    <col min="5" max="5" width="16.00390625" style="0" customWidth="1"/>
    <col min="6" max="6" width="22.421875" style="0" customWidth="1"/>
    <col min="7" max="7" width="11.28125" style="0" customWidth="1"/>
    <col min="14" max="14" width="9.8515625" style="0" customWidth="1"/>
    <col min="15" max="15" width="9.28125" style="0" bestFit="1" customWidth="1"/>
  </cols>
  <sheetData>
    <row r="1" spans="1:11" ht="18">
      <c r="A1" s="518"/>
      <c r="B1" s="519"/>
      <c r="C1" s="519"/>
      <c r="D1" s="519"/>
      <c r="E1" s="625"/>
      <c r="F1" s="1441" t="s">
        <v>194</v>
      </c>
      <c r="G1" s="1441"/>
      <c r="H1" s="1441"/>
      <c r="I1" s="1441"/>
      <c r="J1" s="1441"/>
      <c r="K1" s="1441"/>
    </row>
    <row r="2" spans="1:11" ht="18">
      <c r="A2" s="518"/>
      <c r="B2" s="519"/>
      <c r="C2" s="519"/>
      <c r="D2" s="519"/>
      <c r="E2" s="625"/>
      <c r="F2" s="1442" t="s">
        <v>191</v>
      </c>
      <c r="G2" s="1442"/>
      <c r="H2" s="1442"/>
      <c r="I2" s="1442"/>
      <c r="J2" s="1442"/>
      <c r="K2" s="1442"/>
    </row>
    <row r="3" spans="1:11" ht="18">
      <c r="A3" s="518"/>
      <c r="B3" s="519"/>
      <c r="C3" s="519"/>
      <c r="D3" s="519"/>
      <c r="E3" s="625"/>
      <c r="F3" s="1442" t="s">
        <v>192</v>
      </c>
      <c r="G3" s="1442"/>
      <c r="H3" s="1442"/>
      <c r="I3" s="1442"/>
      <c r="J3" s="1442"/>
      <c r="K3" s="1442"/>
    </row>
    <row r="4" spans="1:11" ht="18">
      <c r="A4" s="518"/>
      <c r="B4" s="519"/>
      <c r="C4" s="519"/>
      <c r="D4" s="519"/>
      <c r="E4" s="625"/>
      <c r="F4" s="1428" t="s">
        <v>229</v>
      </c>
      <c r="G4" s="1428"/>
      <c r="H4" s="1428"/>
      <c r="I4" s="1428"/>
      <c r="J4" s="1428"/>
      <c r="K4" s="1428"/>
    </row>
    <row r="5" spans="1:11" ht="26.25">
      <c r="A5" s="524"/>
      <c r="B5" s="524"/>
      <c r="C5" s="524"/>
      <c r="D5" s="524"/>
      <c r="E5" s="626"/>
      <c r="F5" s="1428" t="s">
        <v>193</v>
      </c>
      <c r="G5" s="1428"/>
      <c r="H5" s="1428"/>
      <c r="I5" s="1428"/>
      <c r="J5" s="1428"/>
      <c r="K5" s="1428"/>
    </row>
    <row r="6" spans="1:11" ht="15" customHeight="1">
      <c r="A6" s="524"/>
      <c r="B6" s="524"/>
      <c r="C6" s="524"/>
      <c r="D6" s="524"/>
      <c r="E6" s="626"/>
      <c r="F6" s="1429" t="s">
        <v>195</v>
      </c>
      <c r="G6" s="1429"/>
      <c r="H6" s="1429"/>
      <c r="I6" s="1429"/>
      <c r="J6" s="1429"/>
      <c r="K6" s="1429"/>
    </row>
    <row r="7" spans="1:11" ht="16.5" customHeight="1" thickBot="1">
      <c r="A7" s="524"/>
      <c r="B7" s="524"/>
      <c r="C7" s="524"/>
      <c r="D7" s="524"/>
      <c r="E7" s="524"/>
      <c r="F7" s="1120" t="s">
        <v>334</v>
      </c>
      <c r="G7" s="1120"/>
      <c r="H7" s="1120"/>
      <c r="I7" s="1120"/>
      <c r="J7" s="1120"/>
      <c r="K7" s="1120"/>
    </row>
    <row r="8" spans="1:11" ht="13.5" thickTop="1">
      <c r="A8" s="1430" t="s">
        <v>504</v>
      </c>
      <c r="B8" s="1430"/>
      <c r="C8" s="1430"/>
      <c r="D8" s="1430"/>
      <c r="E8" s="1430"/>
      <c r="F8" s="1430"/>
      <c r="G8" s="1430"/>
      <c r="H8" s="1430"/>
      <c r="I8" s="1430"/>
      <c r="J8" s="1430"/>
      <c r="K8" s="1430"/>
    </row>
    <row r="9" spans="1:11" ht="13.5" thickBot="1">
      <c r="A9" s="1431"/>
      <c r="B9" s="1431"/>
      <c r="C9" s="1431"/>
      <c r="D9" s="1431"/>
      <c r="E9" s="1431"/>
      <c r="F9" s="1431"/>
      <c r="G9" s="1431"/>
      <c r="H9" s="1431"/>
      <c r="I9" s="1431"/>
      <c r="J9" s="1431"/>
      <c r="K9" s="1431"/>
    </row>
    <row r="10" spans="10:18" ht="61.5" customHeight="1" thickBot="1" thickTop="1">
      <c r="J10" s="1409" t="s">
        <v>505</v>
      </c>
      <c r="K10" s="1409"/>
      <c r="L10" s="4"/>
      <c r="M10" s="4"/>
      <c r="N10" s="4"/>
      <c r="O10" s="4"/>
      <c r="P10" s="4"/>
      <c r="Q10" s="4"/>
      <c r="R10" s="4"/>
    </row>
    <row r="11" spans="1:18" ht="12.75">
      <c r="A11" s="1432" t="s">
        <v>18</v>
      </c>
      <c r="B11" s="1433"/>
      <c r="C11" s="1433"/>
      <c r="D11" s="1433" t="s">
        <v>52</v>
      </c>
      <c r="E11" s="1433"/>
      <c r="F11" s="1433"/>
      <c r="G11" s="1438" t="s">
        <v>506</v>
      </c>
      <c r="H11" s="1433" t="s">
        <v>507</v>
      </c>
      <c r="I11" s="1433"/>
      <c r="J11" s="1433" t="s">
        <v>508</v>
      </c>
      <c r="K11" s="1433"/>
      <c r="L11" s="1405"/>
      <c r="M11" s="1405"/>
      <c r="N11" s="1405"/>
      <c r="O11" s="1405"/>
      <c r="P11" s="1405"/>
      <c r="Q11" s="1405"/>
      <c r="R11" s="4"/>
    </row>
    <row r="12" spans="1:18" ht="12.75">
      <c r="A12" s="1434"/>
      <c r="B12" s="1435"/>
      <c r="C12" s="1435"/>
      <c r="D12" s="1435"/>
      <c r="E12" s="1435"/>
      <c r="F12" s="1435"/>
      <c r="G12" s="1439"/>
      <c r="H12" s="1435"/>
      <c r="I12" s="1435"/>
      <c r="J12" s="1435"/>
      <c r="K12" s="1435"/>
      <c r="L12" s="1405"/>
      <c r="M12" s="1405"/>
      <c r="N12" s="1405"/>
      <c r="O12" s="1405"/>
      <c r="P12" s="1405"/>
      <c r="Q12" s="1405"/>
      <c r="R12" s="4"/>
    </row>
    <row r="13" spans="1:18" ht="24" customHeight="1" thickBot="1">
      <c r="A13" s="1436"/>
      <c r="B13" s="1437"/>
      <c r="C13" s="1437"/>
      <c r="D13" s="1437"/>
      <c r="E13" s="1437"/>
      <c r="F13" s="1437"/>
      <c r="G13" s="1440"/>
      <c r="H13" s="1437"/>
      <c r="I13" s="1437"/>
      <c r="J13" s="1437"/>
      <c r="K13" s="1437"/>
      <c r="L13" s="1405"/>
      <c r="M13" s="1405"/>
      <c r="N13" s="1405"/>
      <c r="O13" s="1405"/>
      <c r="P13" s="1405"/>
      <c r="Q13" s="1405"/>
      <c r="R13" s="4"/>
    </row>
    <row r="14" spans="1:18" ht="15" customHeight="1">
      <c r="A14" s="1424" t="s">
        <v>509</v>
      </c>
      <c r="B14" s="1425"/>
      <c r="C14" s="1425"/>
      <c r="D14" s="1257" t="s">
        <v>510</v>
      </c>
      <c r="E14" s="1257"/>
      <c r="F14" s="1257"/>
      <c r="G14" s="1258">
        <v>75</v>
      </c>
      <c r="H14" s="1258" t="s">
        <v>511</v>
      </c>
      <c r="I14" s="1258"/>
      <c r="J14" s="1410">
        <v>1158</v>
      </c>
      <c r="K14" s="1410"/>
      <c r="L14" s="961"/>
      <c r="M14" s="961"/>
      <c r="N14" s="961"/>
      <c r="O14" s="1404"/>
      <c r="P14" s="961"/>
      <c r="Q14" s="961"/>
      <c r="R14" s="4"/>
    </row>
    <row r="15" spans="1:18" ht="15" customHeight="1">
      <c r="A15" s="1416"/>
      <c r="B15" s="1269"/>
      <c r="C15" s="1269"/>
      <c r="D15" s="1419"/>
      <c r="E15" s="1419"/>
      <c r="F15" s="1419"/>
      <c r="G15" s="1415"/>
      <c r="H15" s="1415"/>
      <c r="I15" s="1415"/>
      <c r="J15" s="1411"/>
      <c r="K15" s="1411"/>
      <c r="L15" s="961"/>
      <c r="M15" s="961"/>
      <c r="N15" s="961"/>
      <c r="O15" s="1404"/>
      <c r="P15" s="961"/>
      <c r="Q15" s="961"/>
      <c r="R15" s="4"/>
    </row>
    <row r="16" spans="1:18" ht="15" customHeight="1">
      <c r="A16" s="1416"/>
      <c r="B16" s="1269"/>
      <c r="C16" s="1269"/>
      <c r="D16" s="1419"/>
      <c r="E16" s="1419"/>
      <c r="F16" s="1419"/>
      <c r="G16" s="1415"/>
      <c r="H16" s="1415"/>
      <c r="I16" s="1415"/>
      <c r="J16" s="1411"/>
      <c r="K16" s="1411"/>
      <c r="L16" s="961"/>
      <c r="M16" s="961"/>
      <c r="N16" s="961"/>
      <c r="O16" s="1404"/>
      <c r="P16" s="961"/>
      <c r="Q16" s="961"/>
      <c r="R16" s="4"/>
    </row>
    <row r="17" spans="1:18" ht="15" customHeight="1">
      <c r="A17" s="1416"/>
      <c r="B17" s="1269"/>
      <c r="C17" s="1269"/>
      <c r="D17" s="1419"/>
      <c r="E17" s="1419"/>
      <c r="F17" s="1419"/>
      <c r="G17" s="1415"/>
      <c r="H17" s="1415"/>
      <c r="I17" s="1415"/>
      <c r="J17" s="1411"/>
      <c r="K17" s="1411"/>
      <c r="L17" s="961"/>
      <c r="M17" s="961"/>
      <c r="N17" s="961"/>
      <c r="O17" s="1404"/>
      <c r="P17" s="961"/>
      <c r="Q17" s="961"/>
      <c r="R17" s="4"/>
    </row>
    <row r="18" spans="1:18" ht="12.75">
      <c r="A18" s="1416" t="s">
        <v>512</v>
      </c>
      <c r="B18" s="1269"/>
      <c r="C18" s="1269"/>
      <c r="D18" s="1419" t="s">
        <v>513</v>
      </c>
      <c r="E18" s="1419"/>
      <c r="F18" s="1419"/>
      <c r="G18" s="1415">
        <v>125</v>
      </c>
      <c r="H18" s="1415" t="s">
        <v>511</v>
      </c>
      <c r="I18" s="1415"/>
      <c r="J18" s="1411">
        <v>1890.24</v>
      </c>
      <c r="K18" s="1411"/>
      <c r="L18" s="961"/>
      <c r="M18" s="961"/>
      <c r="N18" s="961"/>
      <c r="O18" s="1404"/>
      <c r="P18" s="961"/>
      <c r="Q18" s="961"/>
      <c r="R18" s="4"/>
    </row>
    <row r="19" spans="1:18" ht="12.75">
      <c r="A19" s="1416"/>
      <c r="B19" s="1269"/>
      <c r="C19" s="1269"/>
      <c r="D19" s="1419"/>
      <c r="E19" s="1419"/>
      <c r="F19" s="1419"/>
      <c r="G19" s="1415"/>
      <c r="H19" s="1415"/>
      <c r="I19" s="1415"/>
      <c r="J19" s="1411"/>
      <c r="K19" s="1411"/>
      <c r="L19" s="961"/>
      <c r="M19" s="961"/>
      <c r="N19" s="961"/>
      <c r="O19" s="1404"/>
      <c r="P19" s="961"/>
      <c r="Q19" s="961"/>
      <c r="R19" s="4"/>
    </row>
    <row r="20" spans="1:18" ht="12.75">
      <c r="A20" s="1416"/>
      <c r="B20" s="1269"/>
      <c r="C20" s="1269"/>
      <c r="D20" s="1419"/>
      <c r="E20" s="1419"/>
      <c r="F20" s="1419"/>
      <c r="G20" s="1415"/>
      <c r="H20" s="1415"/>
      <c r="I20" s="1415"/>
      <c r="J20" s="1411"/>
      <c r="K20" s="1411"/>
      <c r="L20" s="961"/>
      <c r="M20" s="961"/>
      <c r="N20" s="961"/>
      <c r="O20" s="1404"/>
      <c r="P20" s="961"/>
      <c r="Q20" s="961"/>
      <c r="R20" s="4"/>
    </row>
    <row r="21" spans="1:18" ht="12.75">
      <c r="A21" s="1416"/>
      <c r="B21" s="1269"/>
      <c r="C21" s="1269"/>
      <c r="D21" s="1419"/>
      <c r="E21" s="1419"/>
      <c r="F21" s="1419"/>
      <c r="G21" s="1415"/>
      <c r="H21" s="1415"/>
      <c r="I21" s="1415"/>
      <c r="J21" s="1411"/>
      <c r="K21" s="1411"/>
      <c r="L21" s="961"/>
      <c r="M21" s="961"/>
      <c r="N21" s="961"/>
      <c r="O21" s="1404"/>
      <c r="P21" s="961"/>
      <c r="Q21" s="961"/>
      <c r="R21" s="4"/>
    </row>
    <row r="22" spans="1:18" ht="12.75">
      <c r="A22" s="1416"/>
      <c r="B22" s="1269"/>
      <c r="C22" s="1269"/>
      <c r="D22" s="1419"/>
      <c r="E22" s="1419"/>
      <c r="F22" s="1419"/>
      <c r="G22" s="1415"/>
      <c r="H22" s="1415"/>
      <c r="I22" s="1415"/>
      <c r="J22" s="1411"/>
      <c r="K22" s="1411"/>
      <c r="L22" s="961"/>
      <c r="M22" s="961"/>
      <c r="N22" s="961"/>
      <c r="O22" s="1404"/>
      <c r="P22" s="961"/>
      <c r="Q22" s="961"/>
      <c r="R22" s="4"/>
    </row>
    <row r="23" spans="1:18" ht="12.75">
      <c r="A23" s="1416"/>
      <c r="B23" s="1269"/>
      <c r="C23" s="1269"/>
      <c r="D23" s="1419"/>
      <c r="E23" s="1419"/>
      <c r="F23" s="1419"/>
      <c r="G23" s="1415"/>
      <c r="H23" s="1415"/>
      <c r="I23" s="1415"/>
      <c r="J23" s="1411"/>
      <c r="K23" s="1411"/>
      <c r="L23" s="961"/>
      <c r="M23" s="961"/>
      <c r="N23" s="961"/>
      <c r="O23" s="1404"/>
      <c r="P23" s="961"/>
      <c r="Q23" s="961"/>
      <c r="R23" s="4"/>
    </row>
    <row r="24" spans="1:18" ht="12.75">
      <c r="A24" s="1416"/>
      <c r="B24" s="1269"/>
      <c r="C24" s="1269"/>
      <c r="D24" s="1419"/>
      <c r="E24" s="1419"/>
      <c r="F24" s="1419"/>
      <c r="G24" s="1415"/>
      <c r="H24" s="1415"/>
      <c r="I24" s="1415"/>
      <c r="J24" s="1411"/>
      <c r="K24" s="1411"/>
      <c r="L24" s="961"/>
      <c r="M24" s="961"/>
      <c r="N24" s="961"/>
      <c r="O24" s="1404"/>
      <c r="P24" s="961"/>
      <c r="Q24" s="961"/>
      <c r="R24" s="4"/>
    </row>
    <row r="25" spans="1:18" ht="12.75">
      <c r="A25" s="1416"/>
      <c r="B25" s="1269"/>
      <c r="C25" s="1269"/>
      <c r="D25" s="1419"/>
      <c r="E25" s="1419"/>
      <c r="F25" s="1419"/>
      <c r="G25" s="1415"/>
      <c r="H25" s="1415"/>
      <c r="I25" s="1415"/>
      <c r="J25" s="1411"/>
      <c r="K25" s="1411"/>
      <c r="L25" s="961"/>
      <c r="M25" s="961"/>
      <c r="N25" s="961"/>
      <c r="O25" s="1404"/>
      <c r="P25" s="961"/>
      <c r="Q25" s="961"/>
      <c r="R25" s="4"/>
    </row>
    <row r="26" spans="1:18" ht="12.75">
      <c r="A26" s="1416" t="s">
        <v>514</v>
      </c>
      <c r="B26" s="1269"/>
      <c r="C26" s="1269"/>
      <c r="D26" s="1419" t="s">
        <v>515</v>
      </c>
      <c r="E26" s="1419"/>
      <c r="F26" s="1419"/>
      <c r="G26" s="1415">
        <v>175</v>
      </c>
      <c r="H26" s="1415" t="s">
        <v>511</v>
      </c>
      <c r="I26" s="1415"/>
      <c r="J26" s="1411">
        <v>2916</v>
      </c>
      <c r="K26" s="1411"/>
      <c r="L26" s="961"/>
      <c r="M26" s="961"/>
      <c r="N26" s="961"/>
      <c r="O26" s="1404"/>
      <c r="P26" s="961"/>
      <c r="Q26" s="961"/>
      <c r="R26" s="4"/>
    </row>
    <row r="27" spans="1:18" ht="12.75">
      <c r="A27" s="1416"/>
      <c r="B27" s="1269"/>
      <c r="C27" s="1269"/>
      <c r="D27" s="1419"/>
      <c r="E27" s="1419"/>
      <c r="F27" s="1419"/>
      <c r="G27" s="1415"/>
      <c r="H27" s="1415"/>
      <c r="I27" s="1415"/>
      <c r="J27" s="1411"/>
      <c r="K27" s="1411"/>
      <c r="L27" s="961"/>
      <c r="M27" s="961"/>
      <c r="N27" s="961"/>
      <c r="O27" s="1404"/>
      <c r="P27" s="961"/>
      <c r="Q27" s="961"/>
      <c r="R27" s="4"/>
    </row>
    <row r="28" spans="1:18" ht="12.75">
      <c r="A28" s="1416"/>
      <c r="B28" s="1269"/>
      <c r="C28" s="1269"/>
      <c r="D28" s="1419"/>
      <c r="E28" s="1419"/>
      <c r="F28" s="1419"/>
      <c r="G28" s="1415"/>
      <c r="H28" s="1415"/>
      <c r="I28" s="1415"/>
      <c r="J28" s="1411"/>
      <c r="K28" s="1411"/>
      <c r="L28" s="961"/>
      <c r="M28" s="961"/>
      <c r="N28" s="961"/>
      <c r="O28" s="1404"/>
      <c r="P28" s="961"/>
      <c r="Q28" s="961"/>
      <c r="R28" s="4"/>
    </row>
    <row r="29" spans="1:18" ht="12.75">
      <c r="A29" s="1416"/>
      <c r="B29" s="1269"/>
      <c r="C29" s="1269"/>
      <c r="D29" s="1419"/>
      <c r="E29" s="1419"/>
      <c r="F29" s="1419"/>
      <c r="G29" s="1415"/>
      <c r="H29" s="1415"/>
      <c r="I29" s="1415"/>
      <c r="J29" s="1411"/>
      <c r="K29" s="1411"/>
      <c r="L29" s="961"/>
      <c r="M29" s="961"/>
      <c r="N29" s="961"/>
      <c r="O29" s="1404"/>
      <c r="P29" s="961"/>
      <c r="Q29" s="961"/>
      <c r="R29" s="4"/>
    </row>
    <row r="30" spans="1:18" ht="12.75">
      <c r="A30" s="1416"/>
      <c r="B30" s="1269"/>
      <c r="C30" s="1269"/>
      <c r="D30" s="1419"/>
      <c r="E30" s="1419"/>
      <c r="F30" s="1419"/>
      <c r="G30" s="1415"/>
      <c r="H30" s="1415"/>
      <c r="I30" s="1415"/>
      <c r="J30" s="1411"/>
      <c r="K30" s="1411"/>
      <c r="L30" s="961"/>
      <c r="M30" s="961"/>
      <c r="N30" s="961"/>
      <c r="O30" s="1404"/>
      <c r="P30" s="961"/>
      <c r="Q30" s="961"/>
      <c r="R30" s="4"/>
    </row>
    <row r="31" spans="1:18" ht="12.75">
      <c r="A31" s="1416"/>
      <c r="B31" s="1269"/>
      <c r="C31" s="1269"/>
      <c r="D31" s="1419"/>
      <c r="E31" s="1419"/>
      <c r="F31" s="1419"/>
      <c r="G31" s="1415"/>
      <c r="H31" s="1415"/>
      <c r="I31" s="1415"/>
      <c r="J31" s="1411"/>
      <c r="K31" s="1411"/>
      <c r="L31" s="961"/>
      <c r="M31" s="961"/>
      <c r="N31" s="961"/>
      <c r="O31" s="1404"/>
      <c r="P31" s="961"/>
      <c r="Q31" s="961"/>
      <c r="R31" s="4"/>
    </row>
    <row r="32" spans="1:18" ht="12.75">
      <c r="A32" s="1416"/>
      <c r="B32" s="1269"/>
      <c r="C32" s="1269"/>
      <c r="D32" s="1419"/>
      <c r="E32" s="1419"/>
      <c r="F32" s="1419"/>
      <c r="G32" s="1415"/>
      <c r="H32" s="1415"/>
      <c r="I32" s="1415"/>
      <c r="J32" s="1411"/>
      <c r="K32" s="1411"/>
      <c r="L32" s="961"/>
      <c r="M32" s="961"/>
      <c r="N32" s="961"/>
      <c r="O32" s="1404"/>
      <c r="P32" s="961"/>
      <c r="Q32" s="961"/>
      <c r="R32" s="4"/>
    </row>
    <row r="33" spans="1:18" ht="12.75">
      <c r="A33" s="1416"/>
      <c r="B33" s="1269"/>
      <c r="C33" s="1269"/>
      <c r="D33" s="1419"/>
      <c r="E33" s="1419"/>
      <c r="F33" s="1419"/>
      <c r="G33" s="1415"/>
      <c r="H33" s="1415"/>
      <c r="I33" s="1415"/>
      <c r="J33" s="1411"/>
      <c r="K33" s="1411"/>
      <c r="L33" s="961"/>
      <c r="M33" s="961"/>
      <c r="N33" s="961"/>
      <c r="O33" s="1404"/>
      <c r="P33" s="961"/>
      <c r="Q33" s="961"/>
      <c r="R33" s="4"/>
    </row>
    <row r="34" spans="1:18" ht="12.75">
      <c r="A34" s="1426"/>
      <c r="B34" s="1427"/>
      <c r="C34" s="1427"/>
      <c r="D34" s="1419"/>
      <c r="E34" s="1419"/>
      <c r="F34" s="1419"/>
      <c r="G34" s="1421"/>
      <c r="H34" s="1421"/>
      <c r="I34" s="1421"/>
      <c r="J34" s="1412"/>
      <c r="K34" s="1412"/>
      <c r="L34" s="961"/>
      <c r="M34" s="961"/>
      <c r="N34" s="961"/>
      <c r="O34" s="1404"/>
      <c r="P34" s="961"/>
      <c r="Q34" s="961"/>
      <c r="R34" s="4"/>
    </row>
    <row r="35" spans="1:18" ht="12.75">
      <c r="A35" s="1416" t="s">
        <v>516</v>
      </c>
      <c r="B35" s="1269"/>
      <c r="C35" s="1269"/>
      <c r="D35" s="1419" t="s">
        <v>517</v>
      </c>
      <c r="E35" s="1419"/>
      <c r="F35" s="1419"/>
      <c r="G35" s="1421">
        <v>225</v>
      </c>
      <c r="H35" s="1421" t="s">
        <v>518</v>
      </c>
      <c r="I35" s="1421"/>
      <c r="J35" s="1412">
        <v>3414.63</v>
      </c>
      <c r="K35" s="1412"/>
      <c r="L35" s="961"/>
      <c r="M35" s="961"/>
      <c r="N35" s="961"/>
      <c r="O35" s="1404"/>
      <c r="P35" s="961"/>
      <c r="Q35" s="961"/>
      <c r="R35" s="4"/>
    </row>
    <row r="36" spans="1:18" ht="12.75">
      <c r="A36" s="1416"/>
      <c r="B36" s="1269"/>
      <c r="C36" s="1269"/>
      <c r="D36" s="1419"/>
      <c r="E36" s="1419"/>
      <c r="F36" s="1419"/>
      <c r="G36" s="1422"/>
      <c r="H36" s="1422"/>
      <c r="I36" s="1422"/>
      <c r="J36" s="1413"/>
      <c r="K36" s="1413"/>
      <c r="L36" s="961"/>
      <c r="M36" s="961"/>
      <c r="N36" s="961"/>
      <c r="O36" s="1404"/>
      <c r="P36" s="961"/>
      <c r="Q36" s="961"/>
      <c r="R36" s="4"/>
    </row>
    <row r="37" spans="1:18" ht="12.75">
      <c r="A37" s="1416"/>
      <c r="B37" s="1269"/>
      <c r="C37" s="1269"/>
      <c r="D37" s="1419"/>
      <c r="E37" s="1419"/>
      <c r="F37" s="1419"/>
      <c r="G37" s="1422"/>
      <c r="H37" s="1422"/>
      <c r="I37" s="1422"/>
      <c r="J37" s="1413"/>
      <c r="K37" s="1413"/>
      <c r="L37" s="961"/>
      <c r="M37" s="961"/>
      <c r="N37" s="961"/>
      <c r="O37" s="1404"/>
      <c r="P37" s="961"/>
      <c r="Q37" s="961"/>
      <c r="R37" s="4"/>
    </row>
    <row r="38" spans="1:18" ht="12.75">
      <c r="A38" s="1416"/>
      <c r="B38" s="1269"/>
      <c r="C38" s="1269"/>
      <c r="D38" s="1419"/>
      <c r="E38" s="1419"/>
      <c r="F38" s="1419"/>
      <c r="G38" s="1422"/>
      <c r="H38" s="1422"/>
      <c r="I38" s="1422"/>
      <c r="J38" s="1413"/>
      <c r="K38" s="1413"/>
      <c r="L38" s="961"/>
      <c r="M38" s="961"/>
      <c r="N38" s="961"/>
      <c r="O38" s="1404"/>
      <c r="P38" s="961"/>
      <c r="Q38" s="961"/>
      <c r="R38" s="4"/>
    </row>
    <row r="39" spans="1:18" ht="12.75">
      <c r="A39" s="1416"/>
      <c r="B39" s="1269"/>
      <c r="C39" s="1269"/>
      <c r="D39" s="1419"/>
      <c r="E39" s="1419"/>
      <c r="F39" s="1419"/>
      <c r="G39" s="1422"/>
      <c r="H39" s="1422"/>
      <c r="I39" s="1422"/>
      <c r="J39" s="1413"/>
      <c r="K39" s="1413"/>
      <c r="L39" s="961"/>
      <c r="M39" s="961"/>
      <c r="N39" s="961"/>
      <c r="O39" s="1404"/>
      <c r="P39" s="961"/>
      <c r="Q39" s="961"/>
      <c r="R39" s="4"/>
    </row>
    <row r="40" spans="1:18" ht="12.75">
      <c r="A40" s="1416"/>
      <c r="B40" s="1269"/>
      <c r="C40" s="1269"/>
      <c r="D40" s="1419"/>
      <c r="E40" s="1419"/>
      <c r="F40" s="1419"/>
      <c r="G40" s="1422"/>
      <c r="H40" s="1422"/>
      <c r="I40" s="1422"/>
      <c r="J40" s="1413"/>
      <c r="K40" s="1413"/>
      <c r="L40" s="961"/>
      <c r="M40" s="961"/>
      <c r="N40" s="961"/>
      <c r="O40" s="1404"/>
      <c r="P40" s="961"/>
      <c r="Q40" s="961"/>
      <c r="R40" s="4"/>
    </row>
    <row r="41" spans="1:18" ht="12.75">
      <c r="A41" s="1416"/>
      <c r="B41" s="1269"/>
      <c r="C41" s="1269"/>
      <c r="D41" s="1419"/>
      <c r="E41" s="1419"/>
      <c r="F41" s="1419"/>
      <c r="G41" s="1422"/>
      <c r="H41" s="1422"/>
      <c r="I41" s="1422"/>
      <c r="J41" s="1413"/>
      <c r="K41" s="1413"/>
      <c r="L41" s="961"/>
      <c r="M41" s="961"/>
      <c r="N41" s="961"/>
      <c r="O41" s="1404"/>
      <c r="P41" s="961"/>
      <c r="Q41" s="961"/>
      <c r="R41" s="4"/>
    </row>
    <row r="42" spans="1:18" ht="12.75">
      <c r="A42" s="1416"/>
      <c r="B42" s="1269"/>
      <c r="C42" s="1269"/>
      <c r="D42" s="1419"/>
      <c r="E42" s="1419"/>
      <c r="F42" s="1419"/>
      <c r="G42" s="1422"/>
      <c r="H42" s="1422"/>
      <c r="I42" s="1422"/>
      <c r="J42" s="1413"/>
      <c r="K42" s="1413"/>
      <c r="L42" s="961"/>
      <c r="M42" s="961"/>
      <c r="N42" s="961"/>
      <c r="O42" s="1404"/>
      <c r="P42" s="961"/>
      <c r="Q42" s="961"/>
      <c r="R42" s="4"/>
    </row>
    <row r="43" spans="1:18" ht="13.5" thickBot="1">
      <c r="A43" s="1417"/>
      <c r="B43" s="1418"/>
      <c r="C43" s="1418"/>
      <c r="D43" s="1420"/>
      <c r="E43" s="1420"/>
      <c r="F43" s="1420"/>
      <c r="G43" s="1423"/>
      <c r="H43" s="1423"/>
      <c r="I43" s="1423"/>
      <c r="J43" s="1414"/>
      <c r="K43" s="1414"/>
      <c r="L43" s="961"/>
      <c r="M43" s="961"/>
      <c r="N43" s="961"/>
      <c r="O43" s="1404"/>
      <c r="P43" s="961"/>
      <c r="Q43" s="961"/>
      <c r="R43" s="4"/>
    </row>
    <row r="44" spans="12:18" ht="12.75">
      <c r="L44" s="4"/>
      <c r="M44" s="4"/>
      <c r="N44" s="4"/>
      <c r="O44" s="4"/>
      <c r="P44" s="4"/>
      <c r="Q44" s="4"/>
      <c r="R44" s="4"/>
    </row>
    <row r="51" spans="1:11" ht="18.75" thickBot="1">
      <c r="A51" s="592"/>
      <c r="B51" s="519"/>
      <c r="C51" s="519"/>
      <c r="D51" s="586"/>
      <c r="E51" s="519"/>
      <c r="F51" s="593"/>
      <c r="G51" s="519"/>
      <c r="H51" s="594"/>
      <c r="I51" s="593"/>
      <c r="J51" s="665"/>
      <c r="K51" s="519"/>
    </row>
    <row r="52" spans="1:11" ht="12.75">
      <c r="A52" s="700" t="s">
        <v>247</v>
      </c>
      <c r="B52" s="700"/>
      <c r="C52" s="700"/>
      <c r="E52" s="701"/>
      <c r="F52" s="1406" t="s">
        <v>238</v>
      </c>
      <c r="G52" s="1406"/>
      <c r="H52" s="1406"/>
      <c r="I52" s="1406"/>
      <c r="J52" s="1406"/>
      <c r="K52" s="1406"/>
    </row>
    <row r="53" spans="1:11" ht="12.75">
      <c r="A53" s="702" t="s">
        <v>239</v>
      </c>
      <c r="B53" s="702"/>
      <c r="C53" s="702"/>
      <c r="E53" s="703"/>
      <c r="F53" s="1407" t="s">
        <v>240</v>
      </c>
      <c r="G53" s="1407"/>
      <c r="H53" s="1407"/>
      <c r="I53" s="1407"/>
      <c r="J53" s="1407"/>
      <c r="K53" s="1407"/>
    </row>
    <row r="54" spans="1:13" ht="12.75">
      <c r="A54" s="704" t="s">
        <v>195</v>
      </c>
      <c r="B54" s="705"/>
      <c r="C54" s="705"/>
      <c r="F54" s="1408" t="s">
        <v>241</v>
      </c>
      <c r="G54" s="1408"/>
      <c r="H54" s="1408"/>
      <c r="I54" s="1408"/>
      <c r="J54" s="1408"/>
      <c r="K54" s="1408"/>
      <c r="L54" s="706"/>
      <c r="M54" s="706"/>
    </row>
    <row r="55" spans="1:11" ht="18">
      <c r="A55" s="673"/>
      <c r="B55" s="673"/>
      <c r="C55" s="519"/>
      <c r="D55" s="519"/>
      <c r="E55" s="519"/>
      <c r="F55" s="593"/>
      <c r="G55" s="519"/>
      <c r="H55" s="594"/>
      <c r="I55" s="593"/>
      <c r="J55" s="665"/>
      <c r="K55" s="519"/>
    </row>
  </sheetData>
  <mergeCells count="67">
    <mergeCell ref="F1:K1"/>
    <mergeCell ref="F2:K2"/>
    <mergeCell ref="F3:K3"/>
    <mergeCell ref="F4:K4"/>
    <mergeCell ref="F5:K5"/>
    <mergeCell ref="F6:K6"/>
    <mergeCell ref="A8:K9"/>
    <mergeCell ref="A11:C13"/>
    <mergeCell ref="D11:F13"/>
    <mergeCell ref="G11:G13"/>
    <mergeCell ref="H11:I13"/>
    <mergeCell ref="J11:K13"/>
    <mergeCell ref="F7:K7"/>
    <mergeCell ref="A14:C17"/>
    <mergeCell ref="A18:C25"/>
    <mergeCell ref="A26:C34"/>
    <mergeCell ref="D14:F17"/>
    <mergeCell ref="D18:F25"/>
    <mergeCell ref="D26:F34"/>
    <mergeCell ref="G26:G34"/>
    <mergeCell ref="H14:I17"/>
    <mergeCell ref="H18:I25"/>
    <mergeCell ref="H26:I34"/>
    <mergeCell ref="A35:C43"/>
    <mergeCell ref="D35:F43"/>
    <mergeCell ref="G35:G43"/>
    <mergeCell ref="H35:I43"/>
    <mergeCell ref="L11:L13"/>
    <mergeCell ref="M11:M13"/>
    <mergeCell ref="N11:N13"/>
    <mergeCell ref="O11:O13"/>
    <mergeCell ref="F52:K52"/>
    <mergeCell ref="F53:K53"/>
    <mergeCell ref="F54:K54"/>
    <mergeCell ref="J10:K10"/>
    <mergeCell ref="J14:K17"/>
    <mergeCell ref="J18:K25"/>
    <mergeCell ref="J26:K34"/>
    <mergeCell ref="J35:K43"/>
    <mergeCell ref="G14:G17"/>
    <mergeCell ref="G18:G25"/>
    <mergeCell ref="P18:P25"/>
    <mergeCell ref="Q18:Q25"/>
    <mergeCell ref="L14:L17"/>
    <mergeCell ref="M14:M17"/>
    <mergeCell ref="N14:N17"/>
    <mergeCell ref="O14:O17"/>
    <mergeCell ref="P11:P13"/>
    <mergeCell ref="Q11:Q13"/>
    <mergeCell ref="P14:P17"/>
    <mergeCell ref="Q14:Q17"/>
    <mergeCell ref="P26:P34"/>
    <mergeCell ref="Q26:Q34"/>
    <mergeCell ref="L18:L25"/>
    <mergeCell ref="M18:M25"/>
    <mergeCell ref="L26:L34"/>
    <mergeCell ref="M26:M34"/>
    <mergeCell ref="N26:N34"/>
    <mergeCell ref="O26:O34"/>
    <mergeCell ref="N18:N25"/>
    <mergeCell ref="O18:O25"/>
    <mergeCell ref="P35:P43"/>
    <mergeCell ref="Q35:Q43"/>
    <mergeCell ref="L35:L43"/>
    <mergeCell ref="M35:M43"/>
    <mergeCell ref="N35:N43"/>
    <mergeCell ref="O35:O43"/>
  </mergeCells>
  <hyperlinks>
    <hyperlink ref="F6" r:id="rId1" display="www.kskstroi.ru"/>
    <hyperlink ref="A54" r:id="rId2" display="www.kskstroi.ru"/>
    <hyperlink ref="F7:I7" location="ОГЛАВЛЕНИЕ!Область_печати" display="Главная"/>
  </hyperlinks>
  <printOptions/>
  <pageMargins left="0.29" right="0.16" top="1" bottom="1" header="0.5" footer="0.5"/>
  <pageSetup horizontalDpi="600" verticalDpi="600" orientation="portrait" paperSize="9" scale="75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P62"/>
  <sheetViews>
    <sheetView showGridLines="0" view="pageBreakPreview" zoomScale="70" zoomScaleSheetLayoutView="70" workbookViewId="0" topLeftCell="A1">
      <selection activeCell="F7" sqref="F7:H7"/>
    </sheetView>
  </sheetViews>
  <sheetFormatPr defaultColWidth="11.421875" defaultRowHeight="12.75"/>
  <cols>
    <col min="1" max="1" width="38.7109375" style="518" customWidth="1"/>
    <col min="2" max="3" width="20.7109375" style="519" customWidth="1"/>
    <col min="4" max="4" width="19.28125" style="519" customWidth="1"/>
    <col min="5" max="5" width="13.00390625" style="593" customWidth="1"/>
    <col min="6" max="6" width="11.57421875" style="519" customWidth="1"/>
    <col min="7" max="7" width="11.57421875" style="594" customWidth="1"/>
    <col min="8" max="8" width="8.421875" style="519" customWidth="1"/>
    <col min="9" max="9" width="10.421875" style="519" customWidth="1"/>
    <col min="10" max="10" width="8.421875" style="519" customWidth="1"/>
    <col min="11" max="11" width="11.421875" style="519" customWidth="1"/>
    <col min="12" max="12" width="13.28125" style="520" customWidth="1"/>
    <col min="13" max="13" width="10.57421875" style="520" customWidth="1"/>
    <col min="14" max="14" width="10.7109375" style="521" customWidth="1"/>
    <col min="15" max="15" width="11.421875" style="520" customWidth="1"/>
    <col min="16" max="16" width="11.421875" style="522" customWidth="1"/>
    <col min="17" max="16384" width="11.421875" style="519" customWidth="1"/>
  </cols>
  <sheetData>
    <row r="1" spans="5:9" ht="18">
      <c r="E1" s="1469" t="s">
        <v>194</v>
      </c>
      <c r="F1" s="1469"/>
      <c r="G1" s="1469"/>
      <c r="H1" s="1470"/>
      <c r="I1" s="1469"/>
    </row>
    <row r="2" spans="5:9" ht="18">
      <c r="E2" s="1471" t="s">
        <v>191</v>
      </c>
      <c r="F2" s="1471"/>
      <c r="G2" s="1471"/>
      <c r="H2" s="1470"/>
      <c r="I2" s="1471"/>
    </row>
    <row r="3" spans="5:9" ht="18">
      <c r="E3" s="1472" t="s">
        <v>192</v>
      </c>
      <c r="F3" s="1472"/>
      <c r="G3" s="1472"/>
      <c r="H3" s="1470"/>
      <c r="I3" s="1472"/>
    </row>
    <row r="4" spans="1:9" ht="18" customHeight="1">
      <c r="A4" s="523"/>
      <c r="E4" s="1473" t="s">
        <v>229</v>
      </c>
      <c r="F4" s="1473"/>
      <c r="G4" s="1473"/>
      <c r="H4" s="1474"/>
      <c r="I4" s="1473"/>
    </row>
    <row r="5" spans="1:9" ht="18" customHeight="1">
      <c r="A5" s="523"/>
      <c r="E5" s="1473" t="s">
        <v>193</v>
      </c>
      <c r="F5" s="1473"/>
      <c r="G5" s="1473"/>
      <c r="H5" s="1470"/>
      <c r="I5" s="1473"/>
    </row>
    <row r="6" spans="1:15" s="524" customFormat="1" ht="15.75" customHeight="1">
      <c r="A6" s="519"/>
      <c r="E6" s="1475" t="s">
        <v>195</v>
      </c>
      <c r="F6" s="1475"/>
      <c r="G6" s="1475"/>
      <c r="H6" s="1470"/>
      <c r="I6" s="1475"/>
      <c r="L6" s="519"/>
      <c r="M6" s="519"/>
      <c r="N6" s="525"/>
      <c r="O6" s="519"/>
    </row>
    <row r="7" spans="5:15" s="524" customFormat="1" ht="19.5" customHeight="1" thickBot="1">
      <c r="E7" s="526"/>
      <c r="F7" s="1120" t="s">
        <v>334</v>
      </c>
      <c r="G7" s="1120"/>
      <c r="H7" s="1120"/>
      <c r="L7" s="519"/>
      <c r="M7" s="519"/>
      <c r="N7" s="525"/>
      <c r="O7" s="519"/>
    </row>
    <row r="8" spans="1:11" ht="28.5" customHeight="1" thickBot="1" thickTop="1">
      <c r="A8" s="1485" t="s">
        <v>469</v>
      </c>
      <c r="B8" s="1485"/>
      <c r="C8" s="1485"/>
      <c r="D8" s="1485"/>
      <c r="E8" s="1485"/>
      <c r="F8" s="1485"/>
      <c r="G8" s="1485"/>
      <c r="H8" s="1485"/>
      <c r="I8" s="1485"/>
      <c r="J8" s="1485"/>
      <c r="K8" s="527"/>
    </row>
    <row r="9" spans="1:11" ht="24.75" customHeight="1" thickBot="1" thickTop="1">
      <c r="A9" s="528"/>
      <c r="B9" s="527"/>
      <c r="C9" s="527"/>
      <c r="D9" s="527"/>
      <c r="E9" s="527"/>
      <c r="F9" s="527"/>
      <c r="G9" s="1500" t="s">
        <v>470</v>
      </c>
      <c r="H9" s="1500"/>
      <c r="I9" s="1500"/>
      <c r="J9" s="1500"/>
      <c r="K9" s="527"/>
    </row>
    <row r="10" spans="1:16" ht="27.75" customHeight="1">
      <c r="A10" s="1486" t="s">
        <v>399</v>
      </c>
      <c r="B10" s="1488" t="s">
        <v>405</v>
      </c>
      <c r="C10" s="1490" t="s">
        <v>404</v>
      </c>
      <c r="D10" s="1492" t="s">
        <v>403</v>
      </c>
      <c r="E10" s="1488" t="s">
        <v>471</v>
      </c>
      <c r="F10" s="1490"/>
      <c r="G10" s="1492"/>
      <c r="H10" s="1494" t="s">
        <v>472</v>
      </c>
      <c r="I10" s="1495"/>
      <c r="J10" s="1496"/>
      <c r="K10" s="531"/>
      <c r="L10" s="1443"/>
      <c r="M10" s="1443"/>
      <c r="N10" s="1443"/>
      <c r="O10" s="1443"/>
      <c r="P10" s="1443"/>
    </row>
    <row r="11" spans="1:16" ht="27.75" customHeight="1" thickBot="1">
      <c r="A11" s="1487"/>
      <c r="B11" s="1489"/>
      <c r="C11" s="1491"/>
      <c r="D11" s="1493"/>
      <c r="E11" s="533" t="s">
        <v>406</v>
      </c>
      <c r="F11" s="532" t="s">
        <v>408</v>
      </c>
      <c r="G11" s="534" t="s">
        <v>407</v>
      </c>
      <c r="H11" s="1497"/>
      <c r="I11" s="1498"/>
      <c r="J11" s="1499"/>
      <c r="K11" s="531"/>
      <c r="L11" s="531"/>
      <c r="M11" s="531"/>
      <c r="N11" s="535"/>
      <c r="O11" s="531"/>
      <c r="P11" s="536"/>
    </row>
    <row r="12" spans="1:16" ht="54" customHeight="1" thickBot="1">
      <c r="A12" s="1459" t="s">
        <v>473</v>
      </c>
      <c r="B12" s="1459"/>
      <c r="C12" s="1459"/>
      <c r="D12" s="1459"/>
      <c r="E12" s="1459"/>
      <c r="F12" s="1459"/>
      <c r="G12" s="1459"/>
      <c r="H12" s="1459"/>
      <c r="I12" s="1459"/>
      <c r="J12" s="1459"/>
      <c r="K12" s="537"/>
      <c r="L12" s="537"/>
      <c r="M12" s="537"/>
      <c r="N12" s="538"/>
      <c r="O12" s="537"/>
      <c r="P12" s="539"/>
    </row>
    <row r="13" spans="1:16" ht="30" customHeight="1">
      <c r="A13" s="1467" t="s">
        <v>474</v>
      </c>
      <c r="B13" s="540">
        <v>1200</v>
      </c>
      <c r="C13" s="541">
        <v>600</v>
      </c>
      <c r="D13" s="542">
        <v>60</v>
      </c>
      <c r="E13" s="543">
        <v>4</v>
      </c>
      <c r="F13" s="544">
        <v>2.88</v>
      </c>
      <c r="G13" s="545">
        <v>0.17279999999999998</v>
      </c>
      <c r="H13" s="1463">
        <v>3492.09</v>
      </c>
      <c r="I13" s="1464"/>
      <c r="J13" s="1465"/>
      <c r="K13" s="546"/>
      <c r="L13" s="547"/>
      <c r="M13" s="537"/>
      <c r="N13" s="538"/>
      <c r="O13" s="537"/>
      <c r="P13" s="537"/>
    </row>
    <row r="14" spans="1:16" ht="30" customHeight="1">
      <c r="A14" s="1467"/>
      <c r="B14" s="548">
        <v>1200</v>
      </c>
      <c r="C14" s="549">
        <v>600</v>
      </c>
      <c r="D14" s="550">
        <v>70</v>
      </c>
      <c r="E14" s="551">
        <v>4</v>
      </c>
      <c r="F14" s="552">
        <v>2.88</v>
      </c>
      <c r="G14" s="553">
        <v>0.2016</v>
      </c>
      <c r="H14" s="1460">
        <v>3492.09</v>
      </c>
      <c r="I14" s="1461"/>
      <c r="J14" s="1462"/>
      <c r="K14" s="546"/>
      <c r="L14" s="547"/>
      <c r="M14" s="537"/>
      <c r="N14" s="538"/>
      <c r="O14" s="537"/>
      <c r="P14" s="537"/>
    </row>
    <row r="15" spans="1:16" ht="30" customHeight="1">
      <c r="A15" s="1467"/>
      <c r="B15" s="548">
        <v>1200</v>
      </c>
      <c r="C15" s="549">
        <v>600</v>
      </c>
      <c r="D15" s="550">
        <v>80</v>
      </c>
      <c r="E15" s="551">
        <v>3</v>
      </c>
      <c r="F15" s="552">
        <v>2.16</v>
      </c>
      <c r="G15" s="553">
        <v>0.1728</v>
      </c>
      <c r="H15" s="1460">
        <v>3492.09</v>
      </c>
      <c r="I15" s="1461"/>
      <c r="J15" s="1462"/>
      <c r="K15" s="546"/>
      <c r="L15" s="547"/>
      <c r="M15" s="537"/>
      <c r="N15" s="538"/>
      <c r="O15" s="537"/>
      <c r="P15" s="537"/>
    </row>
    <row r="16" spans="1:16" ht="30" customHeight="1">
      <c r="A16" s="1467"/>
      <c r="B16" s="548">
        <v>1200</v>
      </c>
      <c r="C16" s="549">
        <v>600</v>
      </c>
      <c r="D16" s="550">
        <v>90</v>
      </c>
      <c r="E16" s="551">
        <v>3</v>
      </c>
      <c r="F16" s="552">
        <v>2.16</v>
      </c>
      <c r="G16" s="553">
        <v>0.19440000000000002</v>
      </c>
      <c r="H16" s="1460">
        <v>3492.09</v>
      </c>
      <c r="I16" s="1461"/>
      <c r="J16" s="1462"/>
      <c r="K16" s="546"/>
      <c r="L16" s="547"/>
      <c r="M16" s="537"/>
      <c r="N16" s="538"/>
      <c r="O16" s="537"/>
      <c r="P16" s="537"/>
    </row>
    <row r="17" spans="1:16" ht="30" customHeight="1">
      <c r="A17" s="1467"/>
      <c r="B17" s="548">
        <v>1200</v>
      </c>
      <c r="C17" s="549">
        <v>600</v>
      </c>
      <c r="D17" s="550">
        <v>100</v>
      </c>
      <c r="E17" s="551">
        <v>3</v>
      </c>
      <c r="F17" s="552">
        <v>2.16</v>
      </c>
      <c r="G17" s="553">
        <v>0.216</v>
      </c>
      <c r="H17" s="1460">
        <v>3492.09</v>
      </c>
      <c r="I17" s="1461"/>
      <c r="J17" s="1462"/>
      <c r="K17" s="546"/>
      <c r="L17" s="547"/>
      <c r="M17" s="537"/>
      <c r="N17" s="538"/>
      <c r="O17" s="537"/>
      <c r="P17" s="537"/>
    </row>
    <row r="18" spans="1:16" ht="30" customHeight="1">
      <c r="A18" s="1467"/>
      <c r="B18" s="548">
        <v>1200</v>
      </c>
      <c r="C18" s="549">
        <v>600</v>
      </c>
      <c r="D18" s="550">
        <v>110</v>
      </c>
      <c r="E18" s="551">
        <v>3</v>
      </c>
      <c r="F18" s="552">
        <v>2.16</v>
      </c>
      <c r="G18" s="553">
        <v>0.23760000000000003</v>
      </c>
      <c r="H18" s="1460">
        <v>3492.09</v>
      </c>
      <c r="I18" s="1461"/>
      <c r="J18" s="1462"/>
      <c r="K18" s="546"/>
      <c r="L18" s="547"/>
      <c r="M18" s="537"/>
      <c r="N18" s="538"/>
      <c r="O18" s="537"/>
      <c r="P18" s="537"/>
    </row>
    <row r="19" spans="1:16" ht="30" customHeight="1">
      <c r="A19" s="1467"/>
      <c r="B19" s="548">
        <v>1200</v>
      </c>
      <c r="C19" s="549">
        <v>600</v>
      </c>
      <c r="D19" s="550">
        <v>120</v>
      </c>
      <c r="E19" s="551">
        <v>2</v>
      </c>
      <c r="F19" s="552">
        <v>1.44</v>
      </c>
      <c r="G19" s="553">
        <v>0.17279999999999998</v>
      </c>
      <c r="H19" s="1460">
        <v>3492.09</v>
      </c>
      <c r="I19" s="1461"/>
      <c r="J19" s="1462"/>
      <c r="K19" s="546"/>
      <c r="L19" s="547"/>
      <c r="M19" s="537"/>
      <c r="N19" s="538"/>
      <c r="O19" s="537"/>
      <c r="P19" s="537"/>
    </row>
    <row r="20" spans="1:16" ht="30" customHeight="1">
      <c r="A20" s="1467"/>
      <c r="B20" s="548">
        <v>1200</v>
      </c>
      <c r="C20" s="549">
        <v>600</v>
      </c>
      <c r="D20" s="550">
        <v>130</v>
      </c>
      <c r="E20" s="551">
        <v>2</v>
      </c>
      <c r="F20" s="552">
        <v>1.44</v>
      </c>
      <c r="G20" s="553">
        <v>0.18719999999999998</v>
      </c>
      <c r="H20" s="1460">
        <v>3492.09</v>
      </c>
      <c r="I20" s="1461"/>
      <c r="J20" s="1462"/>
      <c r="K20" s="546"/>
      <c r="L20" s="547"/>
      <c r="M20" s="537"/>
      <c r="N20" s="538"/>
      <c r="O20" s="537"/>
      <c r="P20" s="537"/>
    </row>
    <row r="21" spans="1:16" ht="30" customHeight="1">
      <c r="A21" s="1467"/>
      <c r="B21" s="548">
        <v>1200</v>
      </c>
      <c r="C21" s="549">
        <v>600</v>
      </c>
      <c r="D21" s="550">
        <v>140</v>
      </c>
      <c r="E21" s="551">
        <v>2</v>
      </c>
      <c r="F21" s="552">
        <v>1.44</v>
      </c>
      <c r="G21" s="553">
        <v>0.2016</v>
      </c>
      <c r="H21" s="1460">
        <v>3492.09</v>
      </c>
      <c r="I21" s="1461"/>
      <c r="J21" s="1462"/>
      <c r="K21" s="546"/>
      <c r="L21" s="547"/>
      <c r="M21" s="537"/>
      <c r="N21" s="538"/>
      <c r="O21" s="537"/>
      <c r="P21" s="537"/>
    </row>
    <row r="22" spans="1:16" ht="30" customHeight="1">
      <c r="A22" s="1467"/>
      <c r="B22" s="548">
        <v>1200</v>
      </c>
      <c r="C22" s="549">
        <v>600</v>
      </c>
      <c r="D22" s="550">
        <v>150</v>
      </c>
      <c r="E22" s="551">
        <v>2</v>
      </c>
      <c r="F22" s="552">
        <v>1.44</v>
      </c>
      <c r="G22" s="553">
        <v>0.216</v>
      </c>
      <c r="H22" s="1460">
        <v>3492.09</v>
      </c>
      <c r="I22" s="1461"/>
      <c r="J22" s="1462"/>
      <c r="K22" s="546"/>
      <c r="L22" s="547"/>
      <c r="M22" s="537"/>
      <c r="N22" s="538"/>
      <c r="O22" s="537"/>
      <c r="P22" s="537"/>
    </row>
    <row r="23" spans="1:16" ht="30" customHeight="1">
      <c r="A23" s="1467"/>
      <c r="B23" s="548">
        <v>1200</v>
      </c>
      <c r="C23" s="549">
        <v>600</v>
      </c>
      <c r="D23" s="550">
        <v>160</v>
      </c>
      <c r="E23" s="551">
        <v>2</v>
      </c>
      <c r="F23" s="552">
        <v>1.44</v>
      </c>
      <c r="G23" s="553">
        <v>0.23039999999999997</v>
      </c>
      <c r="H23" s="1460">
        <v>3492.09</v>
      </c>
      <c r="I23" s="1461"/>
      <c r="J23" s="1462"/>
      <c r="K23" s="546"/>
      <c r="L23" s="547"/>
      <c r="M23" s="537"/>
      <c r="N23" s="538"/>
      <c r="O23" s="537"/>
      <c r="P23" s="537"/>
    </row>
    <row r="24" spans="1:16" ht="30" customHeight="1">
      <c r="A24" s="1467"/>
      <c r="B24" s="548">
        <v>1200</v>
      </c>
      <c r="C24" s="549">
        <v>600</v>
      </c>
      <c r="D24" s="550">
        <v>170</v>
      </c>
      <c r="E24" s="551">
        <v>2</v>
      </c>
      <c r="F24" s="552">
        <v>1.44</v>
      </c>
      <c r="G24" s="553">
        <v>0.2448</v>
      </c>
      <c r="H24" s="1460">
        <v>3492.09</v>
      </c>
      <c r="I24" s="1461"/>
      <c r="J24" s="1462"/>
      <c r="K24" s="546"/>
      <c r="L24" s="547"/>
      <c r="M24" s="537"/>
      <c r="N24" s="538"/>
      <c r="O24" s="537"/>
      <c r="P24" s="537"/>
    </row>
    <row r="25" spans="1:16" ht="30" customHeight="1">
      <c r="A25" s="1467"/>
      <c r="B25" s="548">
        <v>1200</v>
      </c>
      <c r="C25" s="549">
        <v>600</v>
      </c>
      <c r="D25" s="550">
        <v>180</v>
      </c>
      <c r="E25" s="551">
        <v>2</v>
      </c>
      <c r="F25" s="552">
        <v>1.44</v>
      </c>
      <c r="G25" s="553">
        <v>0.2592</v>
      </c>
      <c r="H25" s="1460">
        <v>3492.09</v>
      </c>
      <c r="I25" s="1461"/>
      <c r="J25" s="1462"/>
      <c r="K25" s="546"/>
      <c r="L25" s="547"/>
      <c r="M25" s="537"/>
      <c r="N25" s="538"/>
      <c r="O25" s="537"/>
      <c r="P25" s="537"/>
    </row>
    <row r="26" spans="1:16" ht="30" customHeight="1">
      <c r="A26" s="1467"/>
      <c r="B26" s="548">
        <v>1200</v>
      </c>
      <c r="C26" s="549">
        <v>600</v>
      </c>
      <c r="D26" s="550">
        <v>190</v>
      </c>
      <c r="E26" s="551">
        <v>2</v>
      </c>
      <c r="F26" s="552">
        <v>1.44</v>
      </c>
      <c r="G26" s="553">
        <v>0.27359999999999995</v>
      </c>
      <c r="H26" s="1460">
        <v>3492.09</v>
      </c>
      <c r="I26" s="1461"/>
      <c r="J26" s="1462"/>
      <c r="K26" s="546"/>
      <c r="L26" s="547"/>
      <c r="M26" s="537"/>
      <c r="N26" s="538"/>
      <c r="O26" s="537"/>
      <c r="P26" s="537"/>
    </row>
    <row r="27" spans="1:16" ht="30" customHeight="1" thickBot="1">
      <c r="A27" s="1468"/>
      <c r="B27" s="554">
        <v>1200</v>
      </c>
      <c r="C27" s="555">
        <v>600</v>
      </c>
      <c r="D27" s="556">
        <v>200</v>
      </c>
      <c r="E27" s="557">
        <v>2</v>
      </c>
      <c r="F27" s="558">
        <v>1.44</v>
      </c>
      <c r="G27" s="559">
        <v>0.288</v>
      </c>
      <c r="H27" s="1460">
        <v>3492.09</v>
      </c>
      <c r="I27" s="1461"/>
      <c r="J27" s="1462"/>
      <c r="K27" s="546"/>
      <c r="L27" s="547"/>
      <c r="M27" s="537"/>
      <c r="N27" s="538"/>
      <c r="O27" s="537"/>
      <c r="P27" s="537"/>
    </row>
    <row r="28" spans="1:16" ht="30" customHeight="1">
      <c r="A28" s="1466" t="s">
        <v>475</v>
      </c>
      <c r="B28" s="560">
        <v>1200</v>
      </c>
      <c r="C28" s="561">
        <v>600</v>
      </c>
      <c r="D28" s="562">
        <v>30</v>
      </c>
      <c r="E28" s="563">
        <v>8</v>
      </c>
      <c r="F28" s="564">
        <v>5.76</v>
      </c>
      <c r="G28" s="565">
        <v>0.17279999999999998</v>
      </c>
      <c r="H28" s="1463">
        <v>5327.49</v>
      </c>
      <c r="I28" s="1464"/>
      <c r="J28" s="1465"/>
      <c r="K28" s="546"/>
      <c r="L28" s="566"/>
      <c r="M28" s="537"/>
      <c r="N28" s="538"/>
      <c r="O28" s="537"/>
      <c r="P28" s="537"/>
    </row>
    <row r="29" spans="1:16" ht="30" customHeight="1">
      <c r="A29" s="1467"/>
      <c r="B29" s="540">
        <v>1200</v>
      </c>
      <c r="C29" s="541">
        <v>600</v>
      </c>
      <c r="D29" s="542">
        <v>40</v>
      </c>
      <c r="E29" s="543">
        <v>5</v>
      </c>
      <c r="F29" s="544">
        <v>3.6</v>
      </c>
      <c r="G29" s="545">
        <v>0.144</v>
      </c>
      <c r="H29" s="1479">
        <v>5327.49</v>
      </c>
      <c r="I29" s="1480"/>
      <c r="J29" s="1481"/>
      <c r="K29" s="546"/>
      <c r="L29" s="566"/>
      <c r="M29" s="537"/>
      <c r="N29" s="538"/>
      <c r="O29" s="537"/>
      <c r="P29" s="537"/>
    </row>
    <row r="30" spans="1:16" ht="30" customHeight="1">
      <c r="A30" s="1467"/>
      <c r="B30" s="540">
        <v>1200</v>
      </c>
      <c r="C30" s="541">
        <v>600</v>
      </c>
      <c r="D30" s="542">
        <v>50</v>
      </c>
      <c r="E30" s="543">
        <v>4</v>
      </c>
      <c r="F30" s="544">
        <v>2.88</v>
      </c>
      <c r="G30" s="545">
        <v>0.144</v>
      </c>
      <c r="H30" s="1479">
        <v>5327.49</v>
      </c>
      <c r="I30" s="1480"/>
      <c r="J30" s="1481"/>
      <c r="K30" s="546"/>
      <c r="L30" s="566"/>
      <c r="M30" s="537"/>
      <c r="N30" s="538"/>
      <c r="O30" s="537"/>
      <c r="P30" s="537"/>
    </row>
    <row r="31" spans="1:16" ht="30" customHeight="1">
      <c r="A31" s="1467"/>
      <c r="B31" s="548">
        <v>1200</v>
      </c>
      <c r="C31" s="549">
        <v>600</v>
      </c>
      <c r="D31" s="550">
        <v>60</v>
      </c>
      <c r="E31" s="551">
        <v>4</v>
      </c>
      <c r="F31" s="552">
        <v>2.88</v>
      </c>
      <c r="G31" s="553">
        <v>0.17279999999999998</v>
      </c>
      <c r="H31" s="1479">
        <v>5327.49</v>
      </c>
      <c r="I31" s="1480"/>
      <c r="J31" s="1481"/>
      <c r="K31" s="546"/>
      <c r="L31" s="566"/>
      <c r="M31" s="537"/>
      <c r="N31" s="538"/>
      <c r="O31" s="537"/>
      <c r="P31" s="537"/>
    </row>
    <row r="32" spans="1:16" ht="30" customHeight="1" thickBot="1">
      <c r="A32" s="1468"/>
      <c r="B32" s="554">
        <v>1200</v>
      </c>
      <c r="C32" s="555">
        <v>600</v>
      </c>
      <c r="D32" s="556">
        <v>70</v>
      </c>
      <c r="E32" s="557">
        <v>2</v>
      </c>
      <c r="F32" s="558">
        <v>1.44</v>
      </c>
      <c r="G32" s="559">
        <v>0.1008</v>
      </c>
      <c r="H32" s="1482">
        <v>5327.49</v>
      </c>
      <c r="I32" s="1483"/>
      <c r="J32" s="1484"/>
      <c r="K32" s="546"/>
      <c r="L32" s="566"/>
      <c r="M32" s="537"/>
      <c r="N32" s="538"/>
      <c r="O32" s="537"/>
      <c r="P32" s="537"/>
    </row>
    <row r="33" spans="1:16" ht="19.5" customHeight="1">
      <c r="A33" s="567" t="s">
        <v>476</v>
      </c>
      <c r="B33" s="568"/>
      <c r="C33" s="568"/>
      <c r="D33" s="568"/>
      <c r="E33" s="569"/>
      <c r="F33" s="568"/>
      <c r="G33" s="570"/>
      <c r="H33" s="568"/>
      <c r="I33" s="568"/>
      <c r="J33" s="568"/>
      <c r="K33" s="531"/>
      <c r="L33" s="571"/>
      <c r="M33" s="571"/>
      <c r="N33" s="572"/>
      <c r="O33" s="571"/>
      <c r="P33" s="536"/>
    </row>
    <row r="34" spans="1:16" ht="18.75" customHeight="1">
      <c r="A34" s="573" t="s">
        <v>477</v>
      </c>
      <c r="B34" s="574"/>
      <c r="C34" s="574"/>
      <c r="D34" s="574"/>
      <c r="E34" s="575"/>
      <c r="F34" s="574"/>
      <c r="G34" s="576"/>
      <c r="H34" s="1452"/>
      <c r="I34" s="1452"/>
      <c r="J34" s="1452"/>
      <c r="K34" s="531"/>
      <c r="L34" s="531"/>
      <c r="M34" s="531"/>
      <c r="N34" s="535"/>
      <c r="O34" s="531"/>
      <c r="P34" s="531"/>
    </row>
    <row r="35" spans="1:16" s="584" customFormat="1" ht="19.5" customHeight="1">
      <c r="A35" s="573" t="s">
        <v>478</v>
      </c>
      <c r="B35" s="574"/>
      <c r="C35" s="574"/>
      <c r="D35" s="578"/>
      <c r="E35" s="579"/>
      <c r="F35" s="578"/>
      <c r="G35" s="580"/>
      <c r="H35" s="1453"/>
      <c r="I35" s="1453"/>
      <c r="J35" s="1453"/>
      <c r="K35" s="582"/>
      <c r="L35" s="582"/>
      <c r="M35" s="582"/>
      <c r="N35" s="583"/>
      <c r="O35" s="582"/>
      <c r="P35" s="582"/>
    </row>
    <row r="36" spans="1:16" ht="22.5" customHeight="1" thickBot="1">
      <c r="A36" s="585"/>
      <c r="B36" s="586"/>
      <c r="C36" s="586"/>
      <c r="D36" s="586"/>
      <c r="E36" s="587"/>
      <c r="F36" s="586"/>
      <c r="G36" s="588"/>
      <c r="H36" s="1454"/>
      <c r="I36" s="1454"/>
      <c r="J36" s="1454"/>
      <c r="K36" s="531"/>
      <c r="L36" s="531"/>
      <c r="M36" s="531"/>
      <c r="N36" s="535"/>
      <c r="O36" s="531"/>
      <c r="P36" s="531"/>
    </row>
    <row r="37" spans="1:16" ht="27.75" customHeight="1">
      <c r="A37" s="1486" t="s">
        <v>399</v>
      </c>
      <c r="B37" s="1488" t="s">
        <v>405</v>
      </c>
      <c r="C37" s="1490" t="s">
        <v>404</v>
      </c>
      <c r="D37" s="1492" t="s">
        <v>403</v>
      </c>
      <c r="E37" s="1488" t="s">
        <v>471</v>
      </c>
      <c r="F37" s="1490"/>
      <c r="G37" s="1492"/>
      <c r="H37" s="1494" t="s">
        <v>472</v>
      </c>
      <c r="I37" s="1495"/>
      <c r="J37" s="1496"/>
      <c r="K37" s="531"/>
      <c r="L37" s="571"/>
      <c r="M37" s="571"/>
      <c r="N37" s="572"/>
      <c r="O37" s="571"/>
      <c r="P37" s="536"/>
    </row>
    <row r="38" spans="1:16" ht="27.75" customHeight="1" thickBot="1">
      <c r="A38" s="1487"/>
      <c r="B38" s="1489"/>
      <c r="C38" s="1491"/>
      <c r="D38" s="1493"/>
      <c r="E38" s="533" t="s">
        <v>406</v>
      </c>
      <c r="F38" s="532" t="s">
        <v>408</v>
      </c>
      <c r="G38" s="534" t="s">
        <v>407</v>
      </c>
      <c r="H38" s="1497"/>
      <c r="I38" s="1498"/>
      <c r="J38" s="1499"/>
      <c r="K38" s="531"/>
      <c r="L38" s="531"/>
      <c r="M38" s="531"/>
      <c r="N38" s="535"/>
      <c r="O38" s="531"/>
      <c r="P38" s="536"/>
    </row>
    <row r="39" spans="1:16" ht="56.25" customHeight="1" thickBot="1">
      <c r="A39" s="1458" t="s">
        <v>479</v>
      </c>
      <c r="B39" s="1458"/>
      <c r="C39" s="1458"/>
      <c r="D39" s="1458"/>
      <c r="E39" s="1458"/>
      <c r="F39" s="1458"/>
      <c r="G39" s="1458"/>
      <c r="H39" s="1458"/>
      <c r="I39" s="1458"/>
      <c r="J39" s="1458"/>
      <c r="K39" s="537"/>
      <c r="L39" s="537"/>
      <c r="M39" s="537"/>
      <c r="N39" s="538"/>
      <c r="O39" s="537"/>
      <c r="P39" s="539"/>
    </row>
    <row r="40" spans="1:16" ht="24.75" customHeight="1">
      <c r="A40" s="1466" t="s">
        <v>480</v>
      </c>
      <c r="B40" s="560">
        <v>12000</v>
      </c>
      <c r="C40" s="561">
        <v>1200</v>
      </c>
      <c r="D40" s="562">
        <v>20</v>
      </c>
      <c r="E40" s="563">
        <v>1</v>
      </c>
      <c r="F40" s="564">
        <v>14.4</v>
      </c>
      <c r="G40" s="565">
        <v>0.288</v>
      </c>
      <c r="H40" s="1455">
        <v>10769.23076923077</v>
      </c>
      <c r="I40" s="1456"/>
      <c r="J40" s="1457"/>
      <c r="K40" s="589"/>
      <c r="L40" s="547"/>
      <c r="M40" s="537"/>
      <c r="N40" s="538"/>
      <c r="O40" s="537"/>
      <c r="P40" s="537"/>
    </row>
    <row r="41" spans="1:16" ht="24.75" customHeight="1">
      <c r="A41" s="1467"/>
      <c r="B41" s="548">
        <v>10000</v>
      </c>
      <c r="C41" s="549">
        <v>1200</v>
      </c>
      <c r="D41" s="550">
        <v>25</v>
      </c>
      <c r="E41" s="551">
        <v>1</v>
      </c>
      <c r="F41" s="552">
        <v>12</v>
      </c>
      <c r="G41" s="590">
        <v>0.3</v>
      </c>
      <c r="H41" s="1446">
        <v>9115</v>
      </c>
      <c r="I41" s="1447"/>
      <c r="J41" s="1448"/>
      <c r="K41" s="589"/>
      <c r="L41" s="547"/>
      <c r="M41" s="537"/>
      <c r="N41" s="538"/>
      <c r="O41" s="537"/>
      <c r="P41" s="537"/>
    </row>
    <row r="42" spans="1:16" ht="24.75" customHeight="1">
      <c r="A42" s="1467"/>
      <c r="B42" s="548">
        <v>8000</v>
      </c>
      <c r="C42" s="549">
        <v>1200</v>
      </c>
      <c r="D42" s="550">
        <v>30</v>
      </c>
      <c r="E42" s="551">
        <v>1</v>
      </c>
      <c r="F42" s="552">
        <v>9.6</v>
      </c>
      <c r="G42" s="590">
        <v>0.288</v>
      </c>
      <c r="H42" s="1446">
        <v>8032</v>
      </c>
      <c r="I42" s="1447"/>
      <c r="J42" s="1448"/>
      <c r="K42" s="589"/>
      <c r="L42" s="547"/>
      <c r="M42" s="537"/>
      <c r="N42" s="538"/>
      <c r="O42" s="537"/>
      <c r="P42" s="537"/>
    </row>
    <row r="43" spans="1:16" ht="24.75" customHeight="1">
      <c r="A43" s="1477" t="s">
        <v>481</v>
      </c>
      <c r="B43" s="548">
        <v>6000</v>
      </c>
      <c r="C43" s="549">
        <v>1200</v>
      </c>
      <c r="D43" s="550">
        <v>40</v>
      </c>
      <c r="E43" s="551">
        <v>1</v>
      </c>
      <c r="F43" s="552">
        <v>7.2</v>
      </c>
      <c r="G43" s="590">
        <v>0.288</v>
      </c>
      <c r="H43" s="1446">
        <v>6860</v>
      </c>
      <c r="I43" s="1447"/>
      <c r="J43" s="1448"/>
      <c r="K43" s="589"/>
      <c r="L43" s="547"/>
      <c r="M43" s="537"/>
      <c r="N43" s="538"/>
      <c r="O43" s="537"/>
      <c r="P43" s="537"/>
    </row>
    <row r="44" spans="1:16" ht="24.75" customHeight="1">
      <c r="A44" s="1477"/>
      <c r="B44" s="548">
        <v>5000</v>
      </c>
      <c r="C44" s="549">
        <v>1200</v>
      </c>
      <c r="D44" s="550">
        <v>50</v>
      </c>
      <c r="E44" s="551">
        <v>1</v>
      </c>
      <c r="F44" s="552">
        <v>6</v>
      </c>
      <c r="G44" s="590">
        <v>0.3</v>
      </c>
      <c r="H44" s="1446">
        <v>6180</v>
      </c>
      <c r="I44" s="1447"/>
      <c r="J44" s="1448"/>
      <c r="K44" s="589"/>
      <c r="L44" s="547"/>
      <c r="M44" s="537"/>
      <c r="N44" s="538"/>
      <c r="O44" s="537"/>
      <c r="P44" s="537"/>
    </row>
    <row r="45" spans="1:16" ht="24.75" customHeight="1">
      <c r="A45" s="1477"/>
      <c r="B45" s="548">
        <v>5000</v>
      </c>
      <c r="C45" s="549">
        <v>1200</v>
      </c>
      <c r="D45" s="550">
        <v>60</v>
      </c>
      <c r="E45" s="551">
        <v>1</v>
      </c>
      <c r="F45" s="552">
        <v>6</v>
      </c>
      <c r="G45" s="590">
        <v>0.36</v>
      </c>
      <c r="H45" s="1446">
        <v>5737</v>
      </c>
      <c r="I45" s="1447"/>
      <c r="J45" s="1448"/>
      <c r="K45" s="589"/>
      <c r="L45" s="547"/>
      <c r="M45" s="537"/>
      <c r="N45" s="538"/>
      <c r="O45" s="537"/>
      <c r="P45" s="537"/>
    </row>
    <row r="46" spans="1:16" ht="24.75" customHeight="1">
      <c r="A46" s="1477"/>
      <c r="B46" s="548">
        <v>3500</v>
      </c>
      <c r="C46" s="549">
        <v>1200</v>
      </c>
      <c r="D46" s="550">
        <v>70</v>
      </c>
      <c r="E46" s="551">
        <v>1</v>
      </c>
      <c r="F46" s="552">
        <v>4.2</v>
      </c>
      <c r="G46" s="590">
        <v>0.294</v>
      </c>
      <c r="H46" s="1446">
        <v>5357</v>
      </c>
      <c r="I46" s="1447"/>
      <c r="J46" s="1448"/>
      <c r="K46" s="589"/>
      <c r="L46" s="547"/>
      <c r="M46" s="537"/>
      <c r="N46" s="538"/>
      <c r="O46" s="537"/>
      <c r="P46" s="537"/>
    </row>
    <row r="47" spans="1:16" ht="24.75" customHeight="1">
      <c r="A47" s="1477"/>
      <c r="B47" s="548">
        <v>3000</v>
      </c>
      <c r="C47" s="549">
        <v>1200</v>
      </c>
      <c r="D47" s="550">
        <v>80</v>
      </c>
      <c r="E47" s="551">
        <v>1</v>
      </c>
      <c r="F47" s="552">
        <v>3.6</v>
      </c>
      <c r="G47" s="590">
        <v>0.288</v>
      </c>
      <c r="H47" s="1446">
        <v>5079</v>
      </c>
      <c r="I47" s="1447"/>
      <c r="J47" s="1448"/>
      <c r="K47" s="589"/>
      <c r="L47" s="547"/>
      <c r="M47" s="537"/>
      <c r="N47" s="538"/>
      <c r="O47" s="537"/>
      <c r="P47" s="537"/>
    </row>
    <row r="48" spans="1:16" ht="24.75" customHeight="1" thickBot="1">
      <c r="A48" s="1478"/>
      <c r="B48" s="554">
        <v>2500</v>
      </c>
      <c r="C48" s="555">
        <v>1200</v>
      </c>
      <c r="D48" s="556">
        <v>100</v>
      </c>
      <c r="E48" s="557">
        <v>1</v>
      </c>
      <c r="F48" s="558">
        <v>3</v>
      </c>
      <c r="G48" s="591">
        <v>0.3</v>
      </c>
      <c r="H48" s="1449">
        <v>4640</v>
      </c>
      <c r="I48" s="1450"/>
      <c r="J48" s="1451"/>
      <c r="K48" s="589"/>
      <c r="L48" s="547"/>
      <c r="M48" s="537"/>
      <c r="N48" s="538"/>
      <c r="O48" s="537"/>
      <c r="P48" s="537"/>
    </row>
    <row r="49" spans="1:16" ht="19.5" customHeight="1">
      <c r="A49" s="592"/>
      <c r="H49" s="595"/>
      <c r="I49" s="595"/>
      <c r="J49" s="595"/>
      <c r="K49" s="596"/>
      <c r="L49" s="597"/>
      <c r="M49" s="531"/>
      <c r="N49" s="535"/>
      <c r="O49" s="531"/>
      <c r="P49" s="531"/>
    </row>
    <row r="50" spans="1:16" ht="19.5" customHeight="1">
      <c r="A50" s="598"/>
      <c r="B50" s="531"/>
      <c r="C50" s="531"/>
      <c r="D50" s="531"/>
      <c r="E50" s="599"/>
      <c r="F50" s="531"/>
      <c r="G50" s="600"/>
      <c r="H50" s="601"/>
      <c r="I50" s="595"/>
      <c r="J50" s="595"/>
      <c r="K50" s="596"/>
      <c r="L50" s="597"/>
      <c r="M50" s="531"/>
      <c r="N50" s="535"/>
      <c r="O50" s="531"/>
      <c r="P50" s="531"/>
    </row>
    <row r="51" spans="1:16" ht="30" customHeight="1" thickBot="1">
      <c r="A51" s="602"/>
      <c r="B51" s="531"/>
      <c r="C51" s="531"/>
      <c r="D51" s="531"/>
      <c r="E51" s="599"/>
      <c r="F51" s="531"/>
      <c r="G51" s="600"/>
      <c r="H51" s="531"/>
      <c r="L51" s="519"/>
      <c r="M51" s="519"/>
      <c r="N51" s="525"/>
      <c r="O51" s="519"/>
      <c r="P51" s="519"/>
    </row>
    <row r="52" spans="1:16" ht="18.75" customHeight="1">
      <c r="A52" s="603" t="s">
        <v>247</v>
      </c>
      <c r="B52" s="604"/>
      <c r="C52" s="604"/>
      <c r="D52" s="1445" t="s">
        <v>482</v>
      </c>
      <c r="E52" s="1445"/>
      <c r="F52" s="1445"/>
      <c r="G52" s="1445"/>
      <c r="H52" s="1445"/>
      <c r="I52" s="1445"/>
      <c r="J52" s="1445"/>
      <c r="L52" s="519"/>
      <c r="M52" s="519"/>
      <c r="N52" s="525"/>
      <c r="O52" s="519"/>
      <c r="P52" s="519"/>
    </row>
    <row r="53" spans="1:16" ht="19.5" customHeight="1">
      <c r="A53" s="605" t="s">
        <v>239</v>
      </c>
      <c r="B53" s="606"/>
      <c r="C53" s="606"/>
      <c r="D53" s="606"/>
      <c r="E53" s="607"/>
      <c r="F53" s="607"/>
      <c r="G53" s="608"/>
      <c r="H53" s="608"/>
      <c r="I53" s="608"/>
      <c r="J53" s="609" t="s">
        <v>240</v>
      </c>
      <c r="L53" s="519"/>
      <c r="M53" s="519"/>
      <c r="N53" s="525"/>
      <c r="O53" s="519"/>
      <c r="P53" s="519"/>
    </row>
    <row r="54" spans="1:16" ht="19.5" customHeight="1">
      <c r="A54" s="610" t="s">
        <v>195</v>
      </c>
      <c r="B54" s="606"/>
      <c r="C54" s="606"/>
      <c r="D54" s="606"/>
      <c r="E54" s="607"/>
      <c r="F54" s="607"/>
      <c r="G54" s="608"/>
      <c r="H54" s="608"/>
      <c r="I54" s="608"/>
      <c r="J54" s="611" t="s">
        <v>241</v>
      </c>
      <c r="L54" s="519"/>
      <c r="M54" s="519"/>
      <c r="N54" s="525"/>
      <c r="O54" s="519"/>
      <c r="P54" s="519"/>
    </row>
    <row r="55" spans="1:16" ht="19.5" customHeight="1">
      <c r="A55" s="1444"/>
      <c r="B55" s="1444"/>
      <c r="C55" s="612"/>
      <c r="D55" s="613"/>
      <c r="E55" s="613"/>
      <c r="F55" s="613"/>
      <c r="G55" s="612"/>
      <c r="H55" s="614"/>
      <c r="I55" s="615"/>
      <c r="J55" s="613"/>
      <c r="L55" s="519"/>
      <c r="M55" s="519"/>
      <c r="N55" s="525"/>
      <c r="O55" s="519"/>
      <c r="P55" s="519"/>
    </row>
    <row r="56" spans="1:16" ht="19.5" customHeight="1">
      <c r="A56" s="1476"/>
      <c r="B56" s="1476"/>
      <c r="C56" s="1476"/>
      <c r="D56" s="1476"/>
      <c r="E56" s="1502"/>
      <c r="F56" s="1502"/>
      <c r="G56" s="616"/>
      <c r="H56" s="617"/>
      <c r="I56" s="618"/>
      <c r="J56" s="618"/>
      <c r="L56" s="519"/>
      <c r="M56" s="519"/>
      <c r="N56" s="525"/>
      <c r="O56" s="519"/>
      <c r="P56" s="519"/>
    </row>
    <row r="57" spans="1:16" ht="19.5" customHeight="1">
      <c r="A57" s="1476"/>
      <c r="B57" s="1476"/>
      <c r="C57" s="1476"/>
      <c r="D57" s="1476"/>
      <c r="E57" s="1502"/>
      <c r="F57" s="1502"/>
      <c r="G57" s="616"/>
      <c r="H57" s="617"/>
      <c r="I57" s="618"/>
      <c r="J57" s="618"/>
      <c r="L57" s="519"/>
      <c r="M57" s="519"/>
      <c r="N57" s="525"/>
      <c r="O57" s="519"/>
      <c r="P57" s="519"/>
    </row>
    <row r="58" spans="1:8" ht="18">
      <c r="A58" s="1476"/>
      <c r="B58" s="1476"/>
      <c r="C58" s="1476"/>
      <c r="D58" s="1476"/>
      <c r="E58" s="1502"/>
      <c r="F58" s="1502"/>
      <c r="G58" s="616"/>
      <c r="H58" s="531"/>
    </row>
    <row r="59" spans="1:8" ht="18">
      <c r="A59" s="1476"/>
      <c r="B59" s="1476"/>
      <c r="C59" s="1476"/>
      <c r="D59" s="1476"/>
      <c r="E59" s="1502"/>
      <c r="F59" s="1502"/>
      <c r="G59" s="616"/>
      <c r="H59" s="531"/>
    </row>
    <row r="60" spans="1:6" ht="18">
      <c r="A60" s="619"/>
      <c r="B60" s="620"/>
      <c r="C60" s="620"/>
      <c r="D60" s="620"/>
      <c r="E60" s="621"/>
      <c r="F60" s="621"/>
    </row>
    <row r="61" spans="1:6" ht="18.75">
      <c r="A61" s="1501"/>
      <c r="B61" s="1501"/>
      <c r="C61" s="1501"/>
      <c r="D61" s="1501"/>
      <c r="E61" s="622"/>
      <c r="F61" s="622"/>
    </row>
    <row r="62" spans="2:6" ht="18">
      <c r="B62" s="623"/>
      <c r="C62" s="623"/>
      <c r="D62" s="623"/>
      <c r="E62" s="624"/>
      <c r="F62" s="622"/>
    </row>
  </sheetData>
  <sheetProtection/>
  <mergeCells count="71">
    <mergeCell ref="H43:J43"/>
    <mergeCell ref="H44:J44"/>
    <mergeCell ref="A59:D59"/>
    <mergeCell ref="A37:A38"/>
    <mergeCell ref="B37:B38"/>
    <mergeCell ref="C37:C38"/>
    <mergeCell ref="D37:D38"/>
    <mergeCell ref="G9:J9"/>
    <mergeCell ref="A61:D61"/>
    <mergeCell ref="E56:F56"/>
    <mergeCell ref="E57:F57"/>
    <mergeCell ref="E58:F58"/>
    <mergeCell ref="E59:F59"/>
    <mergeCell ref="A58:D58"/>
    <mergeCell ref="A40:A42"/>
    <mergeCell ref="E37:G37"/>
    <mergeCell ref="H37:J38"/>
    <mergeCell ref="H30:J30"/>
    <mergeCell ref="H31:J31"/>
    <mergeCell ref="H32:J32"/>
    <mergeCell ref="A8:J8"/>
    <mergeCell ref="A10:A11"/>
    <mergeCell ref="B10:B11"/>
    <mergeCell ref="C10:C11"/>
    <mergeCell ref="D10:D11"/>
    <mergeCell ref="E10:G10"/>
    <mergeCell ref="H10:J11"/>
    <mergeCell ref="A13:A27"/>
    <mergeCell ref="H13:J13"/>
    <mergeCell ref="H14:J14"/>
    <mergeCell ref="H29:J29"/>
    <mergeCell ref="H21:J21"/>
    <mergeCell ref="E5:I5"/>
    <mergeCell ref="E6:I6"/>
    <mergeCell ref="A56:D56"/>
    <mergeCell ref="A57:D57"/>
    <mergeCell ref="A43:A48"/>
    <mergeCell ref="H17:J17"/>
    <mergeCell ref="H16:J16"/>
    <mergeCell ref="H18:J18"/>
    <mergeCell ref="H19:J19"/>
    <mergeCell ref="H20:J20"/>
    <mergeCell ref="E1:I1"/>
    <mergeCell ref="E2:I2"/>
    <mergeCell ref="E3:I3"/>
    <mergeCell ref="E4:I4"/>
    <mergeCell ref="A12:J12"/>
    <mergeCell ref="H26:J26"/>
    <mergeCell ref="H27:J27"/>
    <mergeCell ref="H28:J28"/>
    <mergeCell ref="H15:J15"/>
    <mergeCell ref="H22:J22"/>
    <mergeCell ref="H23:J23"/>
    <mergeCell ref="H24:J24"/>
    <mergeCell ref="H25:J25"/>
    <mergeCell ref="A28:A32"/>
    <mergeCell ref="H34:J34"/>
    <mergeCell ref="H35:J35"/>
    <mergeCell ref="H36:J36"/>
    <mergeCell ref="H40:J40"/>
    <mergeCell ref="A39:J39"/>
    <mergeCell ref="F7:H7"/>
    <mergeCell ref="L10:P10"/>
    <mergeCell ref="A55:B55"/>
    <mergeCell ref="D52:J52"/>
    <mergeCell ref="H45:J45"/>
    <mergeCell ref="H46:J46"/>
    <mergeCell ref="H47:J47"/>
    <mergeCell ref="H48:J48"/>
    <mergeCell ref="H41:J41"/>
    <mergeCell ref="H42:J42"/>
  </mergeCells>
  <hyperlinks>
    <hyperlink ref="E6" r:id="rId1" display="www.kskstroi.ru"/>
    <hyperlink ref="A54" r:id="rId2" display="www.kskstroi.ru"/>
    <hyperlink ref="F7:H7" location="ОГЛАВЛЕНИЕ!Область_печати" display="Главная"/>
  </hyperlinks>
  <printOptions horizontalCentered="1"/>
  <pageMargins left="0.2" right="0.16" top="0.17" bottom="0" header="0" footer="0"/>
  <pageSetup horizontalDpi="600" verticalDpi="600" orientation="portrait" paperSize="9" scale="56" r:id="rId4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outlinePr summaryRight="0"/>
  </sheetPr>
  <dimension ref="A1:AK210"/>
  <sheetViews>
    <sheetView showGridLines="0" view="pageBreakPreview" zoomScale="70" zoomScaleSheetLayoutView="70" workbookViewId="0" topLeftCell="A1">
      <selection activeCell="H7" sqref="H7:I7"/>
    </sheetView>
  </sheetViews>
  <sheetFormatPr defaultColWidth="11.421875" defaultRowHeight="12.75"/>
  <cols>
    <col min="1" max="1" width="28.421875" style="518" customWidth="1"/>
    <col min="2" max="4" width="15.7109375" style="519" customWidth="1"/>
    <col min="5" max="5" width="15.7109375" style="625" customWidth="1"/>
    <col min="6" max="6" width="15.7109375" style="593" customWidth="1"/>
    <col min="7" max="7" width="15.7109375" style="519" customWidth="1"/>
    <col min="8" max="8" width="15.7109375" style="594" customWidth="1"/>
    <col min="9" max="9" width="15.7109375" style="593" customWidth="1"/>
    <col min="10" max="10" width="15.7109375" style="665" customWidth="1"/>
    <col min="11" max="11" width="15.7109375" style="519" customWidth="1"/>
    <col min="12" max="12" width="14.00390625" style="520" customWidth="1"/>
    <col min="13" max="13" width="21.28125" style="520" customWidth="1"/>
    <col min="14" max="14" width="15.7109375" style="521" customWidth="1"/>
    <col min="15" max="15" width="15.7109375" style="520" customWidth="1"/>
    <col min="16" max="16" width="15.7109375" style="522" customWidth="1"/>
    <col min="17" max="23" width="15.7109375" style="519" customWidth="1"/>
    <col min="24" max="24" width="11.421875" style="519" customWidth="1"/>
    <col min="25" max="25" width="14.140625" style="519" bestFit="1" customWidth="1"/>
    <col min="26" max="26" width="23.421875" style="519" customWidth="1"/>
    <col min="27" max="36" width="15.7109375" style="519" customWidth="1"/>
    <col min="37" max="16384" width="11.421875" style="519" customWidth="1"/>
  </cols>
  <sheetData>
    <row r="1" spans="6:37" ht="21" customHeight="1">
      <c r="F1" s="1441" t="s">
        <v>194</v>
      </c>
      <c r="G1" s="1441"/>
      <c r="H1" s="1441"/>
      <c r="I1" s="1441"/>
      <c r="J1" s="1441"/>
      <c r="K1" s="1441"/>
      <c r="M1" s="571"/>
      <c r="N1" s="572"/>
      <c r="O1" s="571"/>
      <c r="P1" s="536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</row>
    <row r="2" spans="6:37" ht="18.75" customHeight="1">
      <c r="F2" s="1442" t="s">
        <v>191</v>
      </c>
      <c r="G2" s="1442"/>
      <c r="H2" s="1442"/>
      <c r="I2" s="1442"/>
      <c r="J2" s="1442"/>
      <c r="K2" s="1442"/>
      <c r="M2" s="571"/>
      <c r="N2" s="572"/>
      <c r="O2" s="571"/>
      <c r="P2" s="536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</row>
    <row r="3" spans="6:37" ht="19.5" customHeight="1">
      <c r="F3" s="1442" t="s">
        <v>192</v>
      </c>
      <c r="G3" s="1442"/>
      <c r="H3" s="1442"/>
      <c r="I3" s="1442"/>
      <c r="J3" s="1442"/>
      <c r="K3" s="1442"/>
      <c r="M3" s="571"/>
      <c r="N3" s="572"/>
      <c r="O3" s="571"/>
      <c r="P3" s="536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</row>
    <row r="4" spans="6:37" ht="19.5" customHeight="1">
      <c r="F4" s="1428" t="s">
        <v>229</v>
      </c>
      <c r="G4" s="1428"/>
      <c r="H4" s="1428"/>
      <c r="I4" s="1428"/>
      <c r="J4" s="1428"/>
      <c r="K4" s="1428"/>
      <c r="M4" s="571"/>
      <c r="N4" s="572"/>
      <c r="O4" s="571"/>
      <c r="P4" s="536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</row>
    <row r="5" spans="5:37" s="524" customFormat="1" ht="21" customHeight="1">
      <c r="E5" s="626"/>
      <c r="F5" s="1428" t="s">
        <v>193</v>
      </c>
      <c r="G5" s="1428"/>
      <c r="H5" s="1428"/>
      <c r="I5" s="1428"/>
      <c r="J5" s="1428"/>
      <c r="K5" s="1428"/>
      <c r="L5" s="519"/>
      <c r="M5" s="531"/>
      <c r="N5" s="535"/>
      <c r="O5" s="531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7"/>
      <c r="AE5" s="627"/>
      <c r="AF5" s="627"/>
      <c r="AG5" s="627"/>
      <c r="AH5" s="627"/>
      <c r="AI5" s="627"/>
      <c r="AJ5" s="627"/>
      <c r="AK5" s="627"/>
    </row>
    <row r="6" spans="5:37" s="524" customFormat="1" ht="21" customHeight="1">
      <c r="E6" s="626"/>
      <c r="F6" s="1429" t="s">
        <v>195</v>
      </c>
      <c r="G6" s="1429"/>
      <c r="H6" s="1429"/>
      <c r="I6" s="1429"/>
      <c r="J6" s="1429"/>
      <c r="K6" s="1429"/>
      <c r="L6" s="519"/>
      <c r="M6" s="1513"/>
      <c r="N6" s="1513"/>
      <c r="O6" s="1513"/>
      <c r="P6" s="1513"/>
      <c r="Q6" s="1513"/>
      <c r="R6" s="1513"/>
      <c r="S6" s="1513"/>
      <c r="T6" s="1513"/>
      <c r="U6" s="1513"/>
      <c r="V6" s="1513"/>
      <c r="W6" s="1513"/>
      <c r="X6" s="1514"/>
      <c r="Y6" s="1514"/>
      <c r="Z6" s="1513"/>
      <c r="AA6" s="1513"/>
      <c r="AB6" s="1513"/>
      <c r="AC6" s="1513"/>
      <c r="AD6" s="1513"/>
      <c r="AE6" s="1513"/>
      <c r="AF6" s="1513"/>
      <c r="AG6" s="1513"/>
      <c r="AH6" s="1513"/>
      <c r="AI6" s="1513"/>
      <c r="AJ6" s="1513"/>
      <c r="AK6" s="627"/>
    </row>
    <row r="7" spans="6:37" s="524" customFormat="1" ht="19.5" customHeight="1" thickBot="1">
      <c r="F7" s="526"/>
      <c r="H7" s="1511" t="s">
        <v>334</v>
      </c>
      <c r="I7" s="1511"/>
      <c r="J7" s="628"/>
      <c r="K7" s="629"/>
      <c r="L7" s="519"/>
      <c r="M7" s="1513"/>
      <c r="N7" s="1513"/>
      <c r="O7" s="1513"/>
      <c r="P7" s="1513"/>
      <c r="Q7" s="1513"/>
      <c r="R7" s="1513"/>
      <c r="S7" s="1513"/>
      <c r="T7" s="1513"/>
      <c r="U7" s="1513"/>
      <c r="V7" s="1513"/>
      <c r="W7" s="1513"/>
      <c r="X7" s="1514"/>
      <c r="Y7" s="1514"/>
      <c r="Z7" s="1513"/>
      <c r="AA7" s="1513"/>
      <c r="AB7" s="1513"/>
      <c r="AC7" s="1513"/>
      <c r="AD7" s="1513"/>
      <c r="AE7" s="1513"/>
      <c r="AF7" s="1513"/>
      <c r="AG7" s="1513"/>
      <c r="AH7" s="1513"/>
      <c r="AI7" s="1513"/>
      <c r="AJ7" s="1513"/>
      <c r="AK7" s="627"/>
    </row>
    <row r="8" spans="1:37" ht="27.75" thickBot="1" thickTop="1">
      <c r="A8" s="1510" t="s">
        <v>483</v>
      </c>
      <c r="B8" s="1510"/>
      <c r="C8" s="1510"/>
      <c r="D8" s="1510"/>
      <c r="E8" s="1510"/>
      <c r="F8" s="1510"/>
      <c r="G8" s="1510"/>
      <c r="H8" s="1510"/>
      <c r="I8" s="1510"/>
      <c r="J8" s="1510"/>
      <c r="K8" s="1510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514"/>
      <c r="Y8" s="1514"/>
      <c r="Z8" s="1513"/>
      <c r="AA8" s="1513"/>
      <c r="AB8" s="1513"/>
      <c r="AC8" s="1513"/>
      <c r="AD8" s="1513"/>
      <c r="AE8" s="1513"/>
      <c r="AF8" s="1513"/>
      <c r="AG8" s="1513"/>
      <c r="AH8" s="1513"/>
      <c r="AI8" s="1513"/>
      <c r="AJ8" s="1513"/>
      <c r="AK8" s="531"/>
    </row>
    <row r="9" spans="1:37" ht="33.75" customHeight="1" thickBot="1" thickTop="1">
      <c r="A9" s="528"/>
      <c r="B9" s="527"/>
      <c r="C9" s="527"/>
      <c r="D9" s="527"/>
      <c r="E9" s="630"/>
      <c r="F9" s="527"/>
      <c r="G9" s="527"/>
      <c r="H9" s="527"/>
      <c r="I9" s="631"/>
      <c r="J9" s="1504" t="s">
        <v>470</v>
      </c>
      <c r="K9" s="1504"/>
      <c r="M9" s="1513"/>
      <c r="N9" s="1513"/>
      <c r="O9" s="1513"/>
      <c r="P9" s="1513"/>
      <c r="Q9" s="1513"/>
      <c r="R9" s="1513"/>
      <c r="S9" s="1513"/>
      <c r="T9" s="1513"/>
      <c r="U9" s="1513"/>
      <c r="V9" s="1513"/>
      <c r="W9" s="1513"/>
      <c r="X9" s="1514"/>
      <c r="Y9" s="1514"/>
      <c r="Z9" s="1513"/>
      <c r="AA9" s="1513"/>
      <c r="AB9" s="1513"/>
      <c r="AC9" s="1513"/>
      <c r="AD9" s="1513"/>
      <c r="AE9" s="1513"/>
      <c r="AF9" s="1513"/>
      <c r="AG9" s="1513"/>
      <c r="AH9" s="1513"/>
      <c r="AI9" s="1513"/>
      <c r="AJ9" s="1513"/>
      <c r="AK9" s="531"/>
    </row>
    <row r="10" spans="1:37" ht="41.25" customHeight="1">
      <c r="A10" s="1486" t="s">
        <v>487</v>
      </c>
      <c r="B10" s="530" t="s">
        <v>488</v>
      </c>
      <c r="C10" s="530" t="s">
        <v>489</v>
      </c>
      <c r="D10" s="530" t="s">
        <v>490</v>
      </c>
      <c r="E10" s="530" t="s">
        <v>491</v>
      </c>
      <c r="F10" s="530" t="s">
        <v>492</v>
      </c>
      <c r="G10" s="530" t="s">
        <v>493</v>
      </c>
      <c r="H10" s="530" t="s">
        <v>494</v>
      </c>
      <c r="I10" s="530" t="s">
        <v>495</v>
      </c>
      <c r="J10" s="530" t="s">
        <v>496</v>
      </c>
      <c r="K10" s="529" t="s">
        <v>497</v>
      </c>
      <c r="M10" s="1512"/>
      <c r="N10" s="632"/>
      <c r="O10" s="632"/>
      <c r="P10" s="632"/>
      <c r="Q10" s="632"/>
      <c r="R10" s="632"/>
      <c r="S10" s="632"/>
      <c r="T10" s="632"/>
      <c r="U10" s="632"/>
      <c r="V10" s="632"/>
      <c r="W10" s="632"/>
      <c r="X10" s="1514"/>
      <c r="Y10" s="1514"/>
      <c r="Z10" s="1512"/>
      <c r="AA10" s="632"/>
      <c r="AB10" s="632"/>
      <c r="AC10" s="632"/>
      <c r="AD10" s="632"/>
      <c r="AE10" s="632"/>
      <c r="AF10" s="632"/>
      <c r="AG10" s="632"/>
      <c r="AH10" s="632"/>
      <c r="AI10" s="632"/>
      <c r="AJ10" s="632"/>
      <c r="AK10" s="531"/>
    </row>
    <row r="11" spans="1:37" ht="23.25" customHeight="1" thickBot="1">
      <c r="A11" s="1505"/>
      <c r="B11" s="633" t="s">
        <v>498</v>
      </c>
      <c r="C11" s="633" t="s">
        <v>498</v>
      </c>
      <c r="D11" s="633" t="s">
        <v>498</v>
      </c>
      <c r="E11" s="633" t="s">
        <v>498</v>
      </c>
      <c r="F11" s="633" t="s">
        <v>498</v>
      </c>
      <c r="G11" s="633" t="s">
        <v>498</v>
      </c>
      <c r="H11" s="633" t="s">
        <v>498</v>
      </c>
      <c r="I11" s="633" t="s">
        <v>498</v>
      </c>
      <c r="J11" s="633" t="s">
        <v>498</v>
      </c>
      <c r="K11" s="634" t="s">
        <v>498</v>
      </c>
      <c r="L11" s="519"/>
      <c r="M11" s="1512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1514"/>
      <c r="Y11" s="1514"/>
      <c r="Z11" s="1512"/>
      <c r="AA11" s="635"/>
      <c r="AB11" s="635"/>
      <c r="AC11" s="635"/>
      <c r="AD11" s="635"/>
      <c r="AE11" s="635"/>
      <c r="AF11" s="635"/>
      <c r="AG11" s="635"/>
      <c r="AH11" s="635"/>
      <c r="AI11" s="635"/>
      <c r="AJ11" s="635"/>
      <c r="AK11" s="531"/>
    </row>
    <row r="12" spans="1:37" ht="43.5" customHeight="1" thickBot="1">
      <c r="A12" s="636" t="s">
        <v>499</v>
      </c>
      <c r="B12" s="637"/>
      <c r="C12" s="637"/>
      <c r="D12" s="637"/>
      <c r="E12" s="637"/>
      <c r="F12" s="637"/>
      <c r="G12" s="637"/>
      <c r="H12" s="637"/>
      <c r="I12" s="637"/>
      <c r="J12" s="637"/>
      <c r="K12" s="638"/>
      <c r="L12" s="519"/>
      <c r="M12" s="639"/>
      <c r="N12" s="637"/>
      <c r="O12" s="637"/>
      <c r="P12" s="637"/>
      <c r="Q12" s="637"/>
      <c r="R12" s="637"/>
      <c r="S12" s="637"/>
      <c r="T12" s="637"/>
      <c r="U12" s="637"/>
      <c r="V12" s="637"/>
      <c r="W12" s="637"/>
      <c r="X12" s="1514"/>
      <c r="Y12" s="1514"/>
      <c r="Z12" s="639"/>
      <c r="AA12" s="637"/>
      <c r="AB12" s="637"/>
      <c r="AC12" s="637"/>
      <c r="AD12" s="637"/>
      <c r="AE12" s="637"/>
      <c r="AF12" s="637"/>
      <c r="AG12" s="637"/>
      <c r="AH12" s="637"/>
      <c r="AI12" s="637"/>
      <c r="AJ12" s="637"/>
      <c r="AK12" s="531"/>
    </row>
    <row r="13" spans="1:37" ht="19.5" customHeight="1">
      <c r="A13" s="640">
        <v>18</v>
      </c>
      <c r="B13" s="641">
        <v>60.7592676923077</v>
      </c>
      <c r="C13" s="642">
        <v>84.16697261538461</v>
      </c>
      <c r="D13" s="642">
        <v>110.17466492307693</v>
      </c>
      <c r="E13" s="642">
        <v>140.0592803076923</v>
      </c>
      <c r="F13" s="642">
        <v>172.69004953846152</v>
      </c>
      <c r="G13" s="642">
        <v>215.01312646153843</v>
      </c>
      <c r="H13" s="642">
        <v>270.25928030769234</v>
      </c>
      <c r="I13" s="642">
        <v>324.8592803076923</v>
      </c>
      <c r="J13" s="642">
        <v>377.3592803076922</v>
      </c>
      <c r="K13" s="643">
        <v>318.0485321999999</v>
      </c>
      <c r="L13" s="644"/>
      <c r="M13" s="645"/>
      <c r="N13" s="646"/>
      <c r="O13" s="646"/>
      <c r="P13" s="646"/>
      <c r="Q13" s="646"/>
      <c r="R13" s="646"/>
      <c r="S13" s="646"/>
      <c r="T13" s="646"/>
      <c r="U13" s="646"/>
      <c r="V13" s="646"/>
      <c r="W13" s="646"/>
      <c r="X13" s="531"/>
      <c r="Y13" s="647"/>
      <c r="Z13" s="645"/>
      <c r="AA13" s="646"/>
      <c r="AB13" s="646"/>
      <c r="AC13" s="646"/>
      <c r="AD13" s="646"/>
      <c r="AE13" s="646"/>
      <c r="AF13" s="646"/>
      <c r="AG13" s="646"/>
      <c r="AH13" s="646"/>
      <c r="AI13" s="646"/>
      <c r="AJ13" s="646"/>
      <c r="AK13" s="531"/>
    </row>
    <row r="14" spans="1:37" ht="19.5" customHeight="1">
      <c r="A14" s="648">
        <v>21</v>
      </c>
      <c r="B14" s="649">
        <v>60.25985699999998</v>
      </c>
      <c r="C14" s="650">
        <v>85.78293392307691</v>
      </c>
      <c r="D14" s="650">
        <v>122.12908776923074</v>
      </c>
      <c r="E14" s="650">
        <v>148.29831853846153</v>
      </c>
      <c r="F14" s="650">
        <v>174.46754930769228</v>
      </c>
      <c r="G14" s="650">
        <v>222.60601084615385</v>
      </c>
      <c r="H14" s="650">
        <v>283.182933923077</v>
      </c>
      <c r="I14" s="650">
        <v>340.69062623076917</v>
      </c>
      <c r="J14" s="650">
        <v>387.2137031538461</v>
      </c>
      <c r="K14" s="651">
        <v>325.18890704999995</v>
      </c>
      <c r="L14" s="644"/>
      <c r="M14" s="645"/>
      <c r="N14" s="646"/>
      <c r="O14" s="646"/>
      <c r="P14" s="646"/>
      <c r="Q14" s="646"/>
      <c r="R14" s="646"/>
      <c r="S14" s="646"/>
      <c r="T14" s="646"/>
      <c r="U14" s="646"/>
      <c r="V14" s="646"/>
      <c r="W14" s="646"/>
      <c r="X14" s="531"/>
      <c r="Y14" s="647"/>
      <c r="Z14" s="645"/>
      <c r="AA14" s="646"/>
      <c r="AB14" s="646"/>
      <c r="AC14" s="646"/>
      <c r="AD14" s="646"/>
      <c r="AE14" s="646"/>
      <c r="AF14" s="646"/>
      <c r="AG14" s="646"/>
      <c r="AH14" s="646"/>
      <c r="AI14" s="646"/>
      <c r="AJ14" s="646"/>
      <c r="AK14" s="531"/>
    </row>
    <row r="15" spans="1:37" ht="19.5" customHeight="1">
      <c r="A15" s="648">
        <v>25</v>
      </c>
      <c r="B15" s="649">
        <v>66.23759423076922</v>
      </c>
      <c r="C15" s="650">
        <v>94.50682499999999</v>
      </c>
      <c r="D15" s="650">
        <v>127.78374807692306</v>
      </c>
      <c r="E15" s="650">
        <v>156.05297884615382</v>
      </c>
      <c r="F15" s="650">
        <v>185.6145173076923</v>
      </c>
      <c r="G15" s="650">
        <v>228.09913269230768</v>
      </c>
      <c r="H15" s="650">
        <v>289.483748076923</v>
      </c>
      <c r="I15" s="650">
        <v>347.63759423076914</v>
      </c>
      <c r="J15" s="650">
        <v>394.48374807692295</v>
      </c>
      <c r="K15" s="651">
        <v>330.54443625</v>
      </c>
      <c r="L15" s="644"/>
      <c r="M15" s="645"/>
      <c r="N15" s="646"/>
      <c r="O15" s="646"/>
      <c r="P15" s="646"/>
      <c r="Q15" s="646"/>
      <c r="R15" s="646"/>
      <c r="S15" s="646"/>
      <c r="T15" s="646"/>
      <c r="U15" s="646"/>
      <c r="V15" s="646"/>
      <c r="W15" s="646"/>
      <c r="X15" s="531"/>
      <c r="Y15" s="647"/>
      <c r="Z15" s="645"/>
      <c r="AA15" s="646"/>
      <c r="AB15" s="646"/>
      <c r="AC15" s="646"/>
      <c r="AD15" s="646"/>
      <c r="AE15" s="646"/>
      <c r="AF15" s="646"/>
      <c r="AG15" s="646"/>
      <c r="AH15" s="646"/>
      <c r="AI15" s="646"/>
      <c r="AJ15" s="646"/>
      <c r="AK15" s="531"/>
    </row>
    <row r="16" spans="1:37" ht="19.5" customHeight="1">
      <c r="A16" s="648">
        <v>27</v>
      </c>
      <c r="B16" s="649">
        <v>67.69186684615383</v>
      </c>
      <c r="C16" s="650">
        <v>94.66878992307691</v>
      </c>
      <c r="D16" s="650">
        <v>132.30725146153847</v>
      </c>
      <c r="E16" s="650">
        <v>156.0534053076923</v>
      </c>
      <c r="F16" s="650">
        <v>191.91494376923075</v>
      </c>
      <c r="G16" s="650">
        <v>236.82263607692303</v>
      </c>
      <c r="H16" s="650">
        <v>295.7841745384615</v>
      </c>
      <c r="I16" s="650">
        <v>354.4226360769231</v>
      </c>
      <c r="J16" s="650">
        <v>413.06109761538454</v>
      </c>
      <c r="K16" s="651">
        <v>336.00471345</v>
      </c>
      <c r="L16" s="644"/>
      <c r="M16" s="645"/>
      <c r="N16" s="646"/>
      <c r="O16" s="646"/>
      <c r="P16" s="646"/>
      <c r="Q16" s="646"/>
      <c r="R16" s="646"/>
      <c r="S16" s="646"/>
      <c r="T16" s="646"/>
      <c r="U16" s="646"/>
      <c r="V16" s="646"/>
      <c r="W16" s="646"/>
      <c r="X16" s="531"/>
      <c r="Y16" s="647"/>
      <c r="Z16" s="645"/>
      <c r="AA16" s="646"/>
      <c r="AB16" s="646"/>
      <c r="AC16" s="646"/>
      <c r="AD16" s="646"/>
      <c r="AE16" s="646"/>
      <c r="AF16" s="646"/>
      <c r="AG16" s="646"/>
      <c r="AH16" s="646"/>
      <c r="AI16" s="646"/>
      <c r="AJ16" s="646"/>
      <c r="AK16" s="531"/>
    </row>
    <row r="17" spans="1:37" ht="19.5" customHeight="1">
      <c r="A17" s="648">
        <v>32</v>
      </c>
      <c r="B17" s="649">
        <v>74.15452799999998</v>
      </c>
      <c r="C17" s="650">
        <v>104.36222030769227</v>
      </c>
      <c r="D17" s="650">
        <v>137.63914338461538</v>
      </c>
      <c r="E17" s="650">
        <v>168.4929895384615</v>
      </c>
      <c r="F17" s="650">
        <v>198.7006818461538</v>
      </c>
      <c r="G17" s="650">
        <v>244.25452799999997</v>
      </c>
      <c r="H17" s="650">
        <v>304.18529723076927</v>
      </c>
      <c r="I17" s="650">
        <v>363.79298953846154</v>
      </c>
      <c r="J17" s="650">
        <v>422.7545279999999</v>
      </c>
      <c r="K17" s="651">
        <v>357.6354432</v>
      </c>
      <c r="L17" s="644"/>
      <c r="M17" s="645"/>
      <c r="N17" s="646"/>
      <c r="O17" s="646"/>
      <c r="P17" s="646"/>
      <c r="Q17" s="646"/>
      <c r="R17" s="646"/>
      <c r="S17" s="646"/>
      <c r="T17" s="646"/>
      <c r="U17" s="646"/>
      <c r="V17" s="646"/>
      <c r="W17" s="646"/>
      <c r="X17" s="531"/>
      <c r="Y17" s="647"/>
      <c r="Z17" s="645"/>
      <c r="AA17" s="646"/>
      <c r="AB17" s="646"/>
      <c r="AC17" s="646"/>
      <c r="AD17" s="646"/>
      <c r="AE17" s="646"/>
      <c r="AF17" s="646"/>
      <c r="AG17" s="646"/>
      <c r="AH17" s="646"/>
      <c r="AI17" s="646"/>
      <c r="AJ17" s="646"/>
      <c r="AK17" s="531"/>
    </row>
    <row r="18" spans="1:37" ht="19.5" customHeight="1">
      <c r="A18" s="648">
        <v>34</v>
      </c>
      <c r="B18" s="649">
        <v>74.15499969230768</v>
      </c>
      <c r="C18" s="650">
        <v>107.7549996923077</v>
      </c>
      <c r="D18" s="650">
        <v>139.0934612307692</v>
      </c>
      <c r="E18" s="650">
        <v>173.33961507692305</v>
      </c>
      <c r="F18" s="650">
        <v>203.87038430769226</v>
      </c>
      <c r="G18" s="650">
        <v>249.74730738461534</v>
      </c>
      <c r="H18" s="650">
        <v>310.4857689230768</v>
      </c>
      <c r="I18" s="650">
        <v>370.739615076923</v>
      </c>
      <c r="J18" s="650">
        <v>430.34730738461536</v>
      </c>
      <c r="K18" s="651">
        <v>362.99074979999995</v>
      </c>
      <c r="L18" s="644"/>
      <c r="M18" s="645"/>
      <c r="N18" s="646"/>
      <c r="O18" s="646"/>
      <c r="P18" s="646"/>
      <c r="Q18" s="646"/>
      <c r="R18" s="646"/>
      <c r="S18" s="646"/>
      <c r="T18" s="646"/>
      <c r="U18" s="646"/>
      <c r="V18" s="646"/>
      <c r="W18" s="646"/>
      <c r="X18" s="531"/>
      <c r="Y18" s="647"/>
      <c r="Z18" s="645"/>
      <c r="AA18" s="646"/>
      <c r="AB18" s="646"/>
      <c r="AC18" s="646"/>
      <c r="AD18" s="646"/>
      <c r="AE18" s="646"/>
      <c r="AF18" s="646"/>
      <c r="AG18" s="646"/>
      <c r="AH18" s="646"/>
      <c r="AI18" s="646"/>
      <c r="AJ18" s="646"/>
      <c r="AK18" s="531"/>
    </row>
    <row r="19" spans="1:37" ht="19.5" customHeight="1">
      <c r="A19" s="648">
        <v>38</v>
      </c>
      <c r="B19" s="649">
        <v>78.35598184615384</v>
      </c>
      <c r="C19" s="650">
        <v>112.6021356923077</v>
      </c>
      <c r="D19" s="650">
        <v>150.40213569230767</v>
      </c>
      <c r="E19" s="650">
        <v>180.44828953846152</v>
      </c>
      <c r="F19" s="650">
        <v>219.70213569230765</v>
      </c>
      <c r="G19" s="650">
        <v>258.4713664615384</v>
      </c>
      <c r="H19" s="650">
        <v>321.22905876923073</v>
      </c>
      <c r="I19" s="650">
        <v>378.81752030769223</v>
      </c>
      <c r="J19" s="650">
        <v>438.9098279999999</v>
      </c>
      <c r="K19" s="651">
        <v>369.3438882</v>
      </c>
      <c r="L19" s="644"/>
      <c r="M19" s="645"/>
      <c r="N19" s="646"/>
      <c r="O19" s="646"/>
      <c r="P19" s="646"/>
      <c r="Q19" s="646"/>
      <c r="R19" s="646"/>
      <c r="S19" s="646"/>
      <c r="T19" s="646"/>
      <c r="U19" s="646"/>
      <c r="V19" s="646"/>
      <c r="W19" s="646"/>
      <c r="X19" s="531"/>
      <c r="Y19" s="647"/>
      <c r="Z19" s="645"/>
      <c r="AA19" s="646"/>
      <c r="AB19" s="646"/>
      <c r="AC19" s="646"/>
      <c r="AD19" s="646"/>
      <c r="AE19" s="646"/>
      <c r="AF19" s="646"/>
      <c r="AG19" s="646"/>
      <c r="AH19" s="646"/>
      <c r="AI19" s="646"/>
      <c r="AJ19" s="646"/>
      <c r="AK19" s="531"/>
    </row>
    <row r="20" spans="1:37" ht="19.5" customHeight="1">
      <c r="A20" s="648">
        <v>42</v>
      </c>
      <c r="B20" s="649">
        <v>82.55701569230767</v>
      </c>
      <c r="C20" s="650">
        <v>117.93393876923076</v>
      </c>
      <c r="D20" s="650">
        <v>145.71855415384616</v>
      </c>
      <c r="E20" s="650">
        <v>184.64932338461537</v>
      </c>
      <c r="F20" s="650">
        <v>217.28009261538458</v>
      </c>
      <c r="G20" s="650">
        <v>267.1954772307692</v>
      </c>
      <c r="H20" s="650">
        <v>331.9724003076923</v>
      </c>
      <c r="I20" s="650">
        <v>386.89547723076913</v>
      </c>
      <c r="J20" s="650">
        <v>447.4724003076923</v>
      </c>
      <c r="K20" s="651">
        <v>375.6970602</v>
      </c>
      <c r="L20" s="644"/>
      <c r="M20" s="645"/>
      <c r="N20" s="646"/>
      <c r="O20" s="646"/>
      <c r="P20" s="646"/>
      <c r="Q20" s="646"/>
      <c r="R20" s="646"/>
      <c r="S20" s="646"/>
      <c r="T20" s="646"/>
      <c r="U20" s="646"/>
      <c r="V20" s="646"/>
      <c r="W20" s="646"/>
      <c r="X20" s="531"/>
      <c r="Y20" s="647"/>
      <c r="Z20" s="645"/>
      <c r="AA20" s="646"/>
      <c r="AB20" s="646"/>
      <c r="AC20" s="646"/>
      <c r="AD20" s="646"/>
      <c r="AE20" s="646"/>
      <c r="AF20" s="646"/>
      <c r="AG20" s="646"/>
      <c r="AH20" s="646"/>
      <c r="AI20" s="646"/>
      <c r="AJ20" s="646"/>
      <c r="AK20" s="531"/>
    </row>
    <row r="21" spans="1:37" ht="19.5" customHeight="1">
      <c r="A21" s="648">
        <v>45</v>
      </c>
      <c r="B21" s="649">
        <v>88.3732096153846</v>
      </c>
      <c r="C21" s="650">
        <v>122.29628653846154</v>
      </c>
      <c r="D21" s="650">
        <v>161.0655173076923</v>
      </c>
      <c r="E21" s="650">
        <v>189.33474807692303</v>
      </c>
      <c r="F21" s="650">
        <v>231.33474807692303</v>
      </c>
      <c r="G21" s="650">
        <v>288.51936346153843</v>
      </c>
      <c r="H21" s="650">
        <v>338.2732096153846</v>
      </c>
      <c r="I21" s="650">
        <v>393.6809019230768</v>
      </c>
      <c r="J21" s="650">
        <v>454.90397884615385</v>
      </c>
      <c r="K21" s="651">
        <v>381.05258625</v>
      </c>
      <c r="L21" s="644"/>
      <c r="M21" s="645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531"/>
      <c r="Y21" s="647"/>
      <c r="Z21" s="645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531"/>
    </row>
    <row r="22" spans="1:37" ht="19.5" customHeight="1">
      <c r="A22" s="648">
        <v>48</v>
      </c>
      <c r="B22" s="649">
        <v>91.92789415384615</v>
      </c>
      <c r="C22" s="650">
        <v>121.32789415384613</v>
      </c>
      <c r="D22" s="650">
        <v>159.93558646153846</v>
      </c>
      <c r="E22" s="650">
        <v>194.18174030769228</v>
      </c>
      <c r="F22" s="650">
        <v>236.50481723076928</v>
      </c>
      <c r="G22" s="650">
        <v>294.3355864615384</v>
      </c>
      <c r="H22" s="650">
        <v>344.574048</v>
      </c>
      <c r="I22" s="650">
        <v>411.774048</v>
      </c>
      <c r="J22" s="650">
        <v>462.17404799999997</v>
      </c>
      <c r="K22" s="651">
        <v>386.4081312</v>
      </c>
      <c r="L22" s="644"/>
      <c r="M22" s="645"/>
      <c r="N22" s="646"/>
      <c r="O22" s="646"/>
      <c r="P22" s="646"/>
      <c r="Q22" s="646"/>
      <c r="R22" s="646"/>
      <c r="S22" s="646"/>
      <c r="T22" s="646"/>
      <c r="U22" s="646"/>
      <c r="V22" s="646"/>
      <c r="W22" s="646"/>
      <c r="X22" s="531"/>
      <c r="Y22" s="647"/>
      <c r="Z22" s="645"/>
      <c r="AA22" s="646"/>
      <c r="AB22" s="646"/>
      <c r="AC22" s="646"/>
      <c r="AD22" s="646"/>
      <c r="AE22" s="646"/>
      <c r="AF22" s="646"/>
      <c r="AG22" s="646"/>
      <c r="AH22" s="646"/>
      <c r="AI22" s="646"/>
      <c r="AJ22" s="646"/>
      <c r="AK22" s="531"/>
    </row>
    <row r="23" spans="1:37" ht="19.5" customHeight="1">
      <c r="A23" s="648">
        <v>54</v>
      </c>
      <c r="B23" s="649">
        <v>102.59119661538462</v>
      </c>
      <c r="C23" s="650">
        <v>126.66042738461539</v>
      </c>
      <c r="D23" s="650">
        <v>169.95273507692303</v>
      </c>
      <c r="E23" s="650">
        <v>203.39119661538462</v>
      </c>
      <c r="F23" s="650">
        <v>247.00658123076926</v>
      </c>
      <c r="G23" s="650">
        <v>306.1296581538461</v>
      </c>
      <c r="H23" s="650">
        <v>357.3373504615384</v>
      </c>
      <c r="I23" s="650">
        <v>425.829658153846</v>
      </c>
      <c r="J23" s="650">
        <v>477.0373504615384</v>
      </c>
      <c r="K23" s="651">
        <v>397.1192777999999</v>
      </c>
      <c r="L23" s="644"/>
      <c r="M23" s="645"/>
      <c r="N23" s="646"/>
      <c r="O23" s="646"/>
      <c r="P23" s="646"/>
      <c r="Q23" s="646"/>
      <c r="R23" s="646"/>
      <c r="S23" s="646"/>
      <c r="T23" s="646"/>
      <c r="U23" s="646"/>
      <c r="V23" s="646"/>
      <c r="W23" s="646"/>
      <c r="X23" s="531"/>
      <c r="Y23" s="647"/>
      <c r="Z23" s="645"/>
      <c r="AA23" s="646"/>
      <c r="AB23" s="646"/>
      <c r="AC23" s="646"/>
      <c r="AD23" s="646"/>
      <c r="AE23" s="646"/>
      <c r="AF23" s="646"/>
      <c r="AG23" s="646"/>
      <c r="AH23" s="646"/>
      <c r="AI23" s="646"/>
      <c r="AJ23" s="646"/>
      <c r="AK23" s="531"/>
    </row>
    <row r="24" spans="1:37" ht="19.5" customHeight="1">
      <c r="A24" s="648">
        <v>57</v>
      </c>
      <c r="B24" s="649">
        <v>103.72289146153847</v>
      </c>
      <c r="C24" s="650">
        <v>127.14596838461537</v>
      </c>
      <c r="D24" s="650">
        <v>175.9305837692308</v>
      </c>
      <c r="E24" s="650">
        <v>209.53058376923073</v>
      </c>
      <c r="F24" s="650">
        <v>247.00750684615386</v>
      </c>
      <c r="G24" s="650">
        <v>311.94596838461536</v>
      </c>
      <c r="H24" s="650">
        <v>363.4767376153846</v>
      </c>
      <c r="I24" s="650">
        <v>432.61519915384616</v>
      </c>
      <c r="J24" s="650">
        <v>484.4690453076922</v>
      </c>
      <c r="K24" s="651">
        <v>402.47487945</v>
      </c>
      <c r="L24" s="644"/>
      <c r="M24" s="645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531"/>
      <c r="Y24" s="647"/>
      <c r="Z24" s="645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531"/>
    </row>
    <row r="25" spans="1:37" ht="19.5" customHeight="1">
      <c r="A25" s="648">
        <v>60</v>
      </c>
      <c r="B25" s="649">
        <v>107.2776923076923</v>
      </c>
      <c r="C25" s="650">
        <v>128.6007692307692</v>
      </c>
      <c r="D25" s="650">
        <v>180.29307692307688</v>
      </c>
      <c r="E25" s="650">
        <v>216.15461538461534</v>
      </c>
      <c r="F25" s="650">
        <v>252.17769230769224</v>
      </c>
      <c r="G25" s="650">
        <v>317.7623076923077</v>
      </c>
      <c r="H25" s="650">
        <v>369.93923076923073</v>
      </c>
      <c r="I25" s="650">
        <v>439.723846153846</v>
      </c>
      <c r="J25" s="650">
        <v>491.73923076923074</v>
      </c>
      <c r="K25" s="651">
        <v>408.0405</v>
      </c>
      <c r="L25" s="644"/>
      <c r="M25" s="645"/>
      <c r="N25" s="646"/>
      <c r="O25" s="646"/>
      <c r="P25" s="646"/>
      <c r="Q25" s="646"/>
      <c r="R25" s="646"/>
      <c r="S25" s="646"/>
      <c r="T25" s="646"/>
      <c r="U25" s="646"/>
      <c r="V25" s="646"/>
      <c r="W25" s="646"/>
      <c r="X25" s="531"/>
      <c r="Y25" s="647"/>
      <c r="Z25" s="645"/>
      <c r="AA25" s="646"/>
      <c r="AB25" s="646"/>
      <c r="AC25" s="646"/>
      <c r="AD25" s="646"/>
      <c r="AE25" s="646"/>
      <c r="AF25" s="646"/>
      <c r="AG25" s="646"/>
      <c r="AH25" s="646"/>
      <c r="AI25" s="646"/>
      <c r="AJ25" s="646"/>
      <c r="AK25" s="531"/>
    </row>
    <row r="26" spans="1:37" ht="19.5" customHeight="1">
      <c r="A26" s="648">
        <v>64</v>
      </c>
      <c r="B26" s="649">
        <v>115.35593353846156</v>
      </c>
      <c r="C26" s="650">
        <v>141.36362584615384</v>
      </c>
      <c r="D26" s="650">
        <v>187.24054892307691</v>
      </c>
      <c r="E26" s="650">
        <v>222.45593353846152</v>
      </c>
      <c r="F26" s="650">
        <v>274.9559335384615</v>
      </c>
      <c r="G26" s="650">
        <v>332.3020873846154</v>
      </c>
      <c r="H26" s="650">
        <v>378.3405489230769</v>
      </c>
      <c r="I26" s="650">
        <v>448.7713181538461</v>
      </c>
      <c r="J26" s="650">
        <v>501.7559335384615</v>
      </c>
      <c r="K26" s="651">
        <v>415.07635680000004</v>
      </c>
      <c r="L26" s="644"/>
      <c r="M26" s="645"/>
      <c r="N26" s="646"/>
      <c r="O26" s="646"/>
      <c r="P26" s="646"/>
      <c r="Q26" s="646"/>
      <c r="R26" s="646"/>
      <c r="S26" s="646"/>
      <c r="T26" s="646"/>
      <c r="U26" s="646"/>
      <c r="V26" s="646"/>
      <c r="W26" s="646"/>
      <c r="X26" s="531"/>
      <c r="Y26" s="647"/>
      <c r="Z26" s="645"/>
      <c r="AA26" s="646"/>
      <c r="AB26" s="646"/>
      <c r="AC26" s="646"/>
      <c r="AD26" s="646"/>
      <c r="AE26" s="646"/>
      <c r="AF26" s="646"/>
      <c r="AG26" s="646"/>
      <c r="AH26" s="646"/>
      <c r="AI26" s="646"/>
      <c r="AJ26" s="646"/>
      <c r="AK26" s="531"/>
    </row>
    <row r="27" spans="1:37" ht="19.5" customHeight="1">
      <c r="A27" s="648">
        <v>70</v>
      </c>
      <c r="B27" s="649">
        <v>126.9887769230769</v>
      </c>
      <c r="C27" s="650">
        <v>148.79646923076922</v>
      </c>
      <c r="D27" s="650">
        <v>196.12723846153844</v>
      </c>
      <c r="E27" s="650">
        <v>234.4118538461538</v>
      </c>
      <c r="F27" s="650">
        <v>289.0118538461539</v>
      </c>
      <c r="G27" s="650">
        <v>344.09646923076923</v>
      </c>
      <c r="H27" s="650">
        <v>392.23493076923074</v>
      </c>
      <c r="I27" s="650">
        <v>462.8272384615384</v>
      </c>
      <c r="J27" s="650">
        <v>516.6195461538462</v>
      </c>
      <c r="K27" s="651">
        <v>425.8927049999999</v>
      </c>
      <c r="L27" s="644"/>
      <c r="M27" s="645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531"/>
      <c r="Y27" s="647"/>
      <c r="Z27" s="645"/>
      <c r="AA27" s="646"/>
      <c r="AB27" s="646"/>
      <c r="AC27" s="646"/>
      <c r="AD27" s="646"/>
      <c r="AE27" s="646"/>
      <c r="AF27" s="646"/>
      <c r="AG27" s="646"/>
      <c r="AH27" s="646"/>
      <c r="AI27" s="646"/>
      <c r="AJ27" s="646"/>
      <c r="AK27" s="531"/>
    </row>
    <row r="28" spans="1:37" ht="19.5" customHeight="1">
      <c r="A28" s="648">
        <v>76</v>
      </c>
      <c r="B28" s="649">
        <v>130.38327507692307</v>
      </c>
      <c r="C28" s="650">
        <v>149.9294289230769</v>
      </c>
      <c r="D28" s="650">
        <v>205.0140443076923</v>
      </c>
      <c r="E28" s="650">
        <v>247.0140443076923</v>
      </c>
      <c r="F28" s="650">
        <v>289.4986596923076</v>
      </c>
      <c r="G28" s="650">
        <v>355.89096738461535</v>
      </c>
      <c r="H28" s="650">
        <v>384.32173661538457</v>
      </c>
      <c r="I28" s="650">
        <v>476.56019815384616</v>
      </c>
      <c r="J28" s="650">
        <v>553.4525058461538</v>
      </c>
      <c r="K28" s="651">
        <v>436.81412879999993</v>
      </c>
      <c r="L28" s="644"/>
      <c r="M28" s="645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531"/>
      <c r="Y28" s="647"/>
      <c r="Z28" s="645"/>
      <c r="AA28" s="646"/>
      <c r="AB28" s="646"/>
      <c r="AC28" s="646"/>
      <c r="AD28" s="646"/>
      <c r="AE28" s="646"/>
      <c r="AF28" s="646"/>
      <c r="AG28" s="646"/>
      <c r="AH28" s="646"/>
      <c r="AI28" s="646"/>
      <c r="AJ28" s="646"/>
      <c r="AK28" s="531"/>
    </row>
    <row r="29" spans="1:37" ht="19.5" customHeight="1">
      <c r="A29" s="648">
        <v>80</v>
      </c>
      <c r="B29" s="649">
        <v>140.07710769230766</v>
      </c>
      <c r="C29" s="650">
        <v>169.96172307692305</v>
      </c>
      <c r="D29" s="650">
        <v>218.10018461538456</v>
      </c>
      <c r="E29" s="650">
        <v>261.5540307692308</v>
      </c>
      <c r="F29" s="650">
        <v>296.60787692307684</v>
      </c>
      <c r="G29" s="650">
        <v>363.6463384615384</v>
      </c>
      <c r="H29" s="650">
        <v>392.0771076923076</v>
      </c>
      <c r="I29" s="650">
        <v>485.93095384615384</v>
      </c>
      <c r="J29" s="650">
        <v>563.3078769230768</v>
      </c>
      <c r="K29" s="651">
        <v>443.85012</v>
      </c>
      <c r="L29" s="644"/>
      <c r="M29" s="645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531"/>
      <c r="Y29" s="647"/>
      <c r="Z29" s="645"/>
      <c r="AA29" s="646"/>
      <c r="AB29" s="646"/>
      <c r="AC29" s="646"/>
      <c r="AD29" s="646"/>
      <c r="AE29" s="646"/>
      <c r="AF29" s="646"/>
      <c r="AG29" s="646"/>
      <c r="AH29" s="646"/>
      <c r="AI29" s="646"/>
      <c r="AJ29" s="646"/>
      <c r="AK29" s="531"/>
    </row>
    <row r="30" spans="1:37" ht="19.5" customHeight="1">
      <c r="A30" s="648">
        <v>89</v>
      </c>
      <c r="B30" s="649">
        <v>158.1730354615385</v>
      </c>
      <c r="C30" s="650">
        <v>171.74226623076922</v>
      </c>
      <c r="D30" s="650">
        <v>224.08072776923078</v>
      </c>
      <c r="E30" s="650">
        <v>262.52688161538464</v>
      </c>
      <c r="F30" s="650">
        <v>303.71918930769226</v>
      </c>
      <c r="G30" s="650">
        <v>372.2114969999999</v>
      </c>
      <c r="H30" s="650">
        <v>409.688420076923</v>
      </c>
      <c r="I30" s="650">
        <v>506.61149700000004</v>
      </c>
      <c r="J30" s="650">
        <v>585.4422662307691</v>
      </c>
      <c r="K30" s="651">
        <v>460.12747305</v>
      </c>
      <c r="L30" s="644"/>
      <c r="M30" s="645"/>
      <c r="N30" s="646"/>
      <c r="O30" s="646"/>
      <c r="P30" s="646"/>
      <c r="Q30" s="646"/>
      <c r="R30" s="646"/>
      <c r="S30" s="646"/>
      <c r="T30" s="646"/>
      <c r="U30" s="646"/>
      <c r="V30" s="646"/>
      <c r="W30" s="646"/>
      <c r="X30" s="531"/>
      <c r="Y30" s="647"/>
      <c r="Z30" s="645"/>
      <c r="AA30" s="646"/>
      <c r="AB30" s="646"/>
      <c r="AC30" s="646"/>
      <c r="AD30" s="646"/>
      <c r="AE30" s="646"/>
      <c r="AF30" s="646"/>
      <c r="AG30" s="646"/>
      <c r="AH30" s="646"/>
      <c r="AI30" s="646"/>
      <c r="AJ30" s="646"/>
      <c r="AK30" s="531"/>
    </row>
    <row r="31" spans="1:37" ht="19.5" customHeight="1">
      <c r="A31" s="648">
        <v>108</v>
      </c>
      <c r="B31" s="649">
        <v>184.9969218461538</v>
      </c>
      <c r="C31" s="650">
        <v>214.71999876923076</v>
      </c>
      <c r="D31" s="650">
        <v>237.3353833846154</v>
      </c>
      <c r="E31" s="650">
        <v>299.3661526153846</v>
      </c>
      <c r="F31" s="650">
        <v>327.7969218461538</v>
      </c>
      <c r="G31" s="650">
        <v>396.450768</v>
      </c>
      <c r="H31" s="650">
        <v>435.05846030769226</v>
      </c>
      <c r="I31" s="650">
        <v>572.8507679999999</v>
      </c>
      <c r="J31" s="650">
        <v>632.4584603076922</v>
      </c>
      <c r="K31" s="651">
        <v>494.2579992</v>
      </c>
      <c r="L31" s="644"/>
      <c r="M31" s="645"/>
      <c r="N31" s="646"/>
      <c r="O31" s="646"/>
      <c r="P31" s="646"/>
      <c r="Q31" s="646"/>
      <c r="R31" s="646"/>
      <c r="S31" s="646"/>
      <c r="T31" s="646"/>
      <c r="U31" s="646"/>
      <c r="V31" s="646"/>
      <c r="W31" s="646"/>
      <c r="X31" s="531"/>
      <c r="Y31" s="647"/>
      <c r="Z31" s="645"/>
      <c r="AA31" s="646"/>
      <c r="AB31" s="646"/>
      <c r="AC31" s="646"/>
      <c r="AD31" s="646"/>
      <c r="AE31" s="646"/>
      <c r="AF31" s="646"/>
      <c r="AG31" s="646"/>
      <c r="AH31" s="646"/>
      <c r="AI31" s="646"/>
      <c r="AJ31" s="646"/>
      <c r="AK31" s="531"/>
    </row>
    <row r="32" spans="1:37" ht="19.5" customHeight="1">
      <c r="A32" s="648">
        <v>114</v>
      </c>
      <c r="B32" s="649">
        <v>193.72292584615383</v>
      </c>
      <c r="C32" s="650">
        <v>230.06907969230772</v>
      </c>
      <c r="D32" s="650">
        <v>253.00754123076922</v>
      </c>
      <c r="E32" s="650">
        <v>308.576772</v>
      </c>
      <c r="F32" s="650">
        <v>337.49215661538466</v>
      </c>
      <c r="G32" s="650">
        <v>407.4383104615384</v>
      </c>
      <c r="H32" s="650">
        <v>463.9767719999999</v>
      </c>
      <c r="I32" s="650">
        <v>586.5844643076922</v>
      </c>
      <c r="J32" s="650">
        <v>646.9998489230769</v>
      </c>
      <c r="K32" s="651">
        <v>548.3349018</v>
      </c>
      <c r="L32" s="644"/>
      <c r="M32" s="645"/>
      <c r="N32" s="646"/>
      <c r="O32" s="646"/>
      <c r="P32" s="646"/>
      <c r="Q32" s="646"/>
      <c r="R32" s="646"/>
      <c r="S32" s="646"/>
      <c r="T32" s="646"/>
      <c r="U32" s="646"/>
      <c r="V32" s="646"/>
      <c r="W32" s="646"/>
      <c r="X32" s="531"/>
      <c r="Y32" s="647"/>
      <c r="Z32" s="645"/>
      <c r="AA32" s="646"/>
      <c r="AB32" s="646"/>
      <c r="AC32" s="646"/>
      <c r="AD32" s="646"/>
      <c r="AE32" s="646"/>
      <c r="AF32" s="646"/>
      <c r="AG32" s="646"/>
      <c r="AH32" s="646"/>
      <c r="AI32" s="646"/>
      <c r="AJ32" s="646"/>
      <c r="AK32" s="531"/>
    </row>
    <row r="33" spans="1:37" ht="19.5" customHeight="1">
      <c r="A33" s="652">
        <v>133</v>
      </c>
      <c r="B33" s="653" t="s">
        <v>500</v>
      </c>
      <c r="C33" s="650">
        <v>235.57142376923076</v>
      </c>
      <c r="D33" s="650">
        <v>283.54834684615383</v>
      </c>
      <c r="E33" s="650">
        <v>342.18680838461535</v>
      </c>
      <c r="F33" s="650">
        <v>379.01757761538454</v>
      </c>
      <c r="G33" s="650">
        <v>434.4252699230768</v>
      </c>
      <c r="H33" s="650">
        <v>491.93296223076914</v>
      </c>
      <c r="I33" s="650">
        <v>630.5329622307692</v>
      </c>
      <c r="J33" s="650">
        <v>694.0175776153845</v>
      </c>
      <c r="K33" s="651">
        <v>582.57142545</v>
      </c>
      <c r="L33" s="644"/>
      <c r="M33" s="654"/>
      <c r="N33" s="655"/>
      <c r="O33" s="646"/>
      <c r="P33" s="646"/>
      <c r="Q33" s="646"/>
      <c r="R33" s="646"/>
      <c r="S33" s="646"/>
      <c r="T33" s="646"/>
      <c r="U33" s="646"/>
      <c r="V33" s="646"/>
      <c r="W33" s="646"/>
      <c r="X33" s="531"/>
      <c r="Y33" s="647"/>
      <c r="Z33" s="654"/>
      <c r="AA33" s="655"/>
      <c r="AB33" s="646"/>
      <c r="AC33" s="646"/>
      <c r="AD33" s="646"/>
      <c r="AE33" s="646"/>
      <c r="AF33" s="646"/>
      <c r="AG33" s="646"/>
      <c r="AH33" s="646"/>
      <c r="AI33" s="646"/>
      <c r="AJ33" s="646"/>
      <c r="AK33" s="531"/>
    </row>
    <row r="34" spans="1:37" ht="19.5" customHeight="1">
      <c r="A34" s="652">
        <v>140</v>
      </c>
      <c r="B34" s="653" t="s">
        <v>500</v>
      </c>
      <c r="C34" s="650">
        <v>259.32156923076917</v>
      </c>
      <c r="D34" s="650">
        <v>293.08310769230764</v>
      </c>
      <c r="E34" s="650">
        <v>352.8523384615384</v>
      </c>
      <c r="F34" s="650">
        <v>402.1215692307692</v>
      </c>
      <c r="G34" s="650">
        <v>456.31772307692296</v>
      </c>
      <c r="H34" s="650">
        <v>505.02156923076916</v>
      </c>
      <c r="I34" s="650">
        <v>646.8523384615384</v>
      </c>
      <c r="J34" s="650">
        <v>711.1446461538461</v>
      </c>
      <c r="K34" s="651">
        <v>595.1740199999999</v>
      </c>
      <c r="L34" s="644"/>
      <c r="M34" s="654"/>
      <c r="N34" s="655"/>
      <c r="O34" s="646"/>
      <c r="P34" s="646"/>
      <c r="Q34" s="646"/>
      <c r="R34" s="646"/>
      <c r="S34" s="646"/>
      <c r="T34" s="646"/>
      <c r="U34" s="646"/>
      <c r="V34" s="646"/>
      <c r="W34" s="646"/>
      <c r="X34" s="531"/>
      <c r="Y34" s="647"/>
      <c r="Z34" s="654"/>
      <c r="AA34" s="655"/>
      <c r="AB34" s="646"/>
      <c r="AC34" s="646"/>
      <c r="AD34" s="646"/>
      <c r="AE34" s="646"/>
      <c r="AF34" s="646"/>
      <c r="AG34" s="646"/>
      <c r="AH34" s="646"/>
      <c r="AI34" s="646"/>
      <c r="AJ34" s="646"/>
      <c r="AK34" s="531"/>
    </row>
    <row r="35" spans="1:37" ht="19.5" customHeight="1">
      <c r="A35" s="652">
        <v>159</v>
      </c>
      <c r="B35" s="653" t="s">
        <v>500</v>
      </c>
      <c r="C35" s="650">
        <v>273.2255093076923</v>
      </c>
      <c r="D35" s="650">
        <v>319.2639708461538</v>
      </c>
      <c r="E35" s="650">
        <v>381.294740076923</v>
      </c>
      <c r="F35" s="650">
        <v>423.294740076923</v>
      </c>
      <c r="G35" s="650">
        <v>478.21781699999997</v>
      </c>
      <c r="H35" s="650">
        <v>540.2485862307691</v>
      </c>
      <c r="I35" s="650">
        <v>690.6408939230768</v>
      </c>
      <c r="J35" s="650">
        <v>824.7178169999999</v>
      </c>
      <c r="K35" s="651">
        <v>629.20158105</v>
      </c>
      <c r="L35" s="644"/>
      <c r="M35" s="654"/>
      <c r="N35" s="655"/>
      <c r="O35" s="646"/>
      <c r="P35" s="646"/>
      <c r="Q35" s="646"/>
      <c r="R35" s="646"/>
      <c r="S35" s="646"/>
      <c r="T35" s="646"/>
      <c r="U35" s="646"/>
      <c r="V35" s="646"/>
      <c r="W35" s="646"/>
      <c r="X35" s="531"/>
      <c r="Y35" s="647"/>
      <c r="Z35" s="654"/>
      <c r="AA35" s="655"/>
      <c r="AB35" s="646"/>
      <c r="AC35" s="646"/>
      <c r="AD35" s="646"/>
      <c r="AE35" s="646"/>
      <c r="AF35" s="646"/>
      <c r="AG35" s="646"/>
      <c r="AH35" s="646"/>
      <c r="AI35" s="646"/>
      <c r="AJ35" s="646"/>
      <c r="AK35" s="531"/>
    </row>
    <row r="36" spans="1:37" ht="19.5" customHeight="1">
      <c r="A36" s="652">
        <v>219</v>
      </c>
      <c r="B36" s="653" t="s">
        <v>500</v>
      </c>
      <c r="C36" s="650">
        <v>380.5314385384615</v>
      </c>
      <c r="D36" s="650">
        <v>427.2160539230768</v>
      </c>
      <c r="E36" s="650">
        <v>503.13913084615365</v>
      </c>
      <c r="F36" s="650">
        <v>542.2314385384615</v>
      </c>
      <c r="G36" s="650">
        <v>722.346823153846</v>
      </c>
      <c r="H36" s="650">
        <v>801.6622077692306</v>
      </c>
      <c r="I36" s="650">
        <v>896.3237462307692</v>
      </c>
      <c r="J36" s="650">
        <v>971.9237462307694</v>
      </c>
      <c r="K36" s="651">
        <v>737.0654350499999</v>
      </c>
      <c r="L36" s="644"/>
      <c r="M36" s="654"/>
      <c r="N36" s="655"/>
      <c r="O36" s="646"/>
      <c r="P36" s="646"/>
      <c r="Q36" s="646"/>
      <c r="R36" s="646"/>
      <c r="S36" s="646"/>
      <c r="T36" s="646"/>
      <c r="U36" s="646"/>
      <c r="V36" s="646"/>
      <c r="W36" s="646"/>
      <c r="X36" s="531"/>
      <c r="Y36" s="647"/>
      <c r="Z36" s="654"/>
      <c r="AA36" s="655"/>
      <c r="AB36" s="646"/>
      <c r="AC36" s="646"/>
      <c r="AD36" s="646"/>
      <c r="AE36" s="646"/>
      <c r="AF36" s="646"/>
      <c r="AG36" s="646"/>
      <c r="AH36" s="646"/>
      <c r="AI36" s="646"/>
      <c r="AJ36" s="646"/>
      <c r="AK36" s="531"/>
    </row>
    <row r="37" spans="1:37" ht="19.5" customHeight="1">
      <c r="A37" s="652">
        <v>273</v>
      </c>
      <c r="B37" s="653" t="s">
        <v>500</v>
      </c>
      <c r="C37" s="650">
        <v>478.47364223076914</v>
      </c>
      <c r="D37" s="650">
        <v>578.6274883846153</v>
      </c>
      <c r="E37" s="650">
        <v>687.9890268461537</v>
      </c>
      <c r="F37" s="650">
        <v>729.8274883846153</v>
      </c>
      <c r="G37" s="650">
        <v>799.1274883846153</v>
      </c>
      <c r="H37" s="650">
        <v>914.9505653076922</v>
      </c>
      <c r="I37" s="650">
        <v>1020.9197960769229</v>
      </c>
      <c r="J37" s="650">
        <v>1104.919796076923</v>
      </c>
      <c r="K37" s="651">
        <v>834.3278674500001</v>
      </c>
      <c r="L37" s="644"/>
      <c r="M37" s="654"/>
      <c r="N37" s="655"/>
      <c r="O37" s="646"/>
      <c r="P37" s="646"/>
      <c r="Q37" s="646"/>
      <c r="R37" s="646"/>
      <c r="S37" s="646"/>
      <c r="T37" s="646"/>
      <c r="U37" s="646"/>
      <c r="V37" s="646"/>
      <c r="W37" s="646"/>
      <c r="X37" s="531"/>
      <c r="Y37" s="647"/>
      <c r="Z37" s="654"/>
      <c r="AA37" s="655"/>
      <c r="AB37" s="646"/>
      <c r="AC37" s="646"/>
      <c r="AD37" s="646"/>
      <c r="AE37" s="646"/>
      <c r="AF37" s="646"/>
      <c r="AG37" s="646"/>
      <c r="AH37" s="646"/>
      <c r="AI37" s="646"/>
      <c r="AJ37" s="646"/>
      <c r="AK37" s="531"/>
    </row>
    <row r="38" spans="1:37" ht="19.5" customHeight="1" thickBot="1">
      <c r="A38" s="656">
        <v>324</v>
      </c>
      <c r="B38" s="657" t="s">
        <v>500</v>
      </c>
      <c r="C38" s="658">
        <v>611.314032</v>
      </c>
      <c r="D38" s="658">
        <v>730.8524935384615</v>
      </c>
      <c r="E38" s="658">
        <v>772.0448012307692</v>
      </c>
      <c r="F38" s="658">
        <v>859.4371089230767</v>
      </c>
      <c r="G38" s="658">
        <v>941.8217243076921</v>
      </c>
      <c r="H38" s="658">
        <v>1022.4294166153844</v>
      </c>
      <c r="I38" s="658">
        <v>1138.2524935384613</v>
      </c>
      <c r="J38" s="658">
        <v>1230.8140319999998</v>
      </c>
      <c r="K38" s="659">
        <v>983.8841207999998</v>
      </c>
      <c r="L38" s="644"/>
      <c r="M38" s="654"/>
      <c r="N38" s="655"/>
      <c r="O38" s="646"/>
      <c r="P38" s="646"/>
      <c r="Q38" s="646"/>
      <c r="R38" s="646"/>
      <c r="S38" s="646"/>
      <c r="T38" s="646"/>
      <c r="U38" s="646"/>
      <c r="V38" s="646"/>
      <c r="W38" s="646"/>
      <c r="X38" s="531"/>
      <c r="Y38" s="647"/>
      <c r="Z38" s="654"/>
      <c r="AA38" s="655"/>
      <c r="AB38" s="646"/>
      <c r="AC38" s="646"/>
      <c r="AD38" s="646"/>
      <c r="AE38" s="646"/>
      <c r="AF38" s="646"/>
      <c r="AG38" s="646"/>
      <c r="AH38" s="646"/>
      <c r="AI38" s="646"/>
      <c r="AJ38" s="646"/>
      <c r="AK38" s="531"/>
    </row>
    <row r="39" spans="1:37" ht="45.75" customHeight="1" thickBot="1">
      <c r="A39" s="660"/>
      <c r="B39" s="661"/>
      <c r="C39" s="661"/>
      <c r="D39" s="661"/>
      <c r="E39" s="661"/>
      <c r="F39" s="661"/>
      <c r="G39" s="661"/>
      <c r="H39" s="661"/>
      <c r="I39" s="661"/>
      <c r="J39" s="661"/>
      <c r="K39" s="661"/>
      <c r="L39" s="644"/>
      <c r="M39" s="639"/>
      <c r="N39" s="637"/>
      <c r="O39" s="637"/>
      <c r="P39" s="637"/>
      <c r="Q39" s="637"/>
      <c r="R39" s="637"/>
      <c r="S39" s="637"/>
      <c r="T39" s="637"/>
      <c r="U39" s="637"/>
      <c r="V39" s="637"/>
      <c r="W39" s="637"/>
      <c r="X39" s="531"/>
      <c r="Y39" s="531"/>
      <c r="Z39" s="639"/>
      <c r="AA39" s="637"/>
      <c r="AB39" s="637"/>
      <c r="AC39" s="637"/>
      <c r="AD39" s="637"/>
      <c r="AE39" s="637"/>
      <c r="AF39" s="637"/>
      <c r="AG39" s="637"/>
      <c r="AH39" s="637"/>
      <c r="AI39" s="637"/>
      <c r="AJ39" s="637"/>
      <c r="AK39" s="531"/>
    </row>
    <row r="40" spans="1:37" ht="41.25" customHeight="1">
      <c r="A40" s="1486" t="s">
        <v>487</v>
      </c>
      <c r="B40" s="530" t="s">
        <v>488</v>
      </c>
      <c r="C40" s="530" t="s">
        <v>489</v>
      </c>
      <c r="D40" s="530" t="s">
        <v>490</v>
      </c>
      <c r="E40" s="530" t="s">
        <v>491</v>
      </c>
      <c r="F40" s="530" t="s">
        <v>492</v>
      </c>
      <c r="G40" s="530" t="s">
        <v>493</v>
      </c>
      <c r="H40" s="530" t="s">
        <v>494</v>
      </c>
      <c r="I40" s="530" t="s">
        <v>495</v>
      </c>
      <c r="J40" s="530" t="s">
        <v>496</v>
      </c>
      <c r="K40" s="529" t="s">
        <v>497</v>
      </c>
      <c r="M40" s="151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531"/>
      <c r="Y40" s="531"/>
      <c r="Z40" s="1512"/>
      <c r="AA40" s="632"/>
      <c r="AB40" s="632"/>
      <c r="AC40" s="632"/>
      <c r="AD40" s="632"/>
      <c r="AE40" s="632"/>
      <c r="AF40" s="632"/>
      <c r="AG40" s="632"/>
      <c r="AH40" s="632"/>
      <c r="AI40" s="632"/>
      <c r="AJ40" s="632"/>
      <c r="AK40" s="531"/>
    </row>
    <row r="41" spans="1:37" ht="23.25" customHeight="1" thickBot="1">
      <c r="A41" s="1505"/>
      <c r="B41" s="662" t="s">
        <v>498</v>
      </c>
      <c r="C41" s="662" t="s">
        <v>498</v>
      </c>
      <c r="D41" s="662" t="s">
        <v>498</v>
      </c>
      <c r="E41" s="662" t="s">
        <v>498</v>
      </c>
      <c r="F41" s="662" t="s">
        <v>498</v>
      </c>
      <c r="G41" s="662" t="s">
        <v>498</v>
      </c>
      <c r="H41" s="662" t="s">
        <v>498</v>
      </c>
      <c r="I41" s="662" t="s">
        <v>498</v>
      </c>
      <c r="J41" s="662" t="s">
        <v>498</v>
      </c>
      <c r="K41" s="663" t="s">
        <v>498</v>
      </c>
      <c r="L41" s="519"/>
      <c r="M41" s="1512"/>
      <c r="N41" s="635"/>
      <c r="O41" s="635"/>
      <c r="P41" s="635"/>
      <c r="Q41" s="635"/>
      <c r="R41" s="635"/>
      <c r="S41" s="635"/>
      <c r="T41" s="635"/>
      <c r="U41" s="635"/>
      <c r="V41" s="635"/>
      <c r="W41" s="635"/>
      <c r="X41" s="531"/>
      <c r="Y41" s="531"/>
      <c r="Z41" s="1512"/>
      <c r="AA41" s="635"/>
      <c r="AB41" s="635"/>
      <c r="AC41" s="635"/>
      <c r="AD41" s="635"/>
      <c r="AE41" s="635"/>
      <c r="AF41" s="635"/>
      <c r="AG41" s="635"/>
      <c r="AH41" s="635"/>
      <c r="AI41" s="635"/>
      <c r="AJ41" s="635"/>
      <c r="AK41" s="531"/>
    </row>
    <row r="42" spans="1:37" ht="45.75" customHeight="1" thickBot="1">
      <c r="A42" s="660" t="s">
        <v>501</v>
      </c>
      <c r="B42" s="661"/>
      <c r="C42" s="661"/>
      <c r="D42" s="661"/>
      <c r="E42" s="661"/>
      <c r="F42" s="661"/>
      <c r="G42" s="661"/>
      <c r="H42" s="661"/>
      <c r="I42" s="661"/>
      <c r="J42" s="661"/>
      <c r="K42" s="661"/>
      <c r="L42" s="644"/>
      <c r="M42" s="639"/>
      <c r="N42" s="637"/>
      <c r="O42" s="637"/>
      <c r="P42" s="637"/>
      <c r="Q42" s="637"/>
      <c r="R42" s="637"/>
      <c r="S42" s="637"/>
      <c r="T42" s="637"/>
      <c r="U42" s="637"/>
      <c r="V42" s="637"/>
      <c r="W42" s="637"/>
      <c r="X42" s="531"/>
      <c r="Y42" s="531"/>
      <c r="Z42" s="639"/>
      <c r="AA42" s="637"/>
      <c r="AB42" s="637"/>
      <c r="AC42" s="637"/>
      <c r="AD42" s="637"/>
      <c r="AE42" s="637"/>
      <c r="AF42" s="637"/>
      <c r="AG42" s="637"/>
      <c r="AH42" s="637"/>
      <c r="AI42" s="637"/>
      <c r="AJ42" s="637"/>
      <c r="AK42" s="531"/>
    </row>
    <row r="43" spans="1:37" ht="19.5" customHeight="1">
      <c r="A43" s="640">
        <v>18</v>
      </c>
      <c r="B43" s="641">
        <v>82.08234461538461</v>
      </c>
      <c r="C43" s="642">
        <v>112.59774184615385</v>
      </c>
      <c r="D43" s="642">
        <v>132.62851107692308</v>
      </c>
      <c r="E43" s="642">
        <v>168.1669726153846</v>
      </c>
      <c r="F43" s="642">
        <v>213.39774184615382</v>
      </c>
      <c r="G43" s="642">
        <v>259.4362033846154</v>
      </c>
      <c r="H43" s="642">
        <v>316.78235723076915</v>
      </c>
      <c r="I43" s="642">
        <v>374.93620338461534</v>
      </c>
      <c r="J43" s="642">
        <v>439.7131264615385</v>
      </c>
      <c r="K43" s="643">
        <v>344.0885322</v>
      </c>
      <c r="L43" s="519"/>
      <c r="M43" s="645"/>
      <c r="N43" s="646"/>
      <c r="O43" s="646"/>
      <c r="P43" s="646"/>
      <c r="Q43" s="646"/>
      <c r="R43" s="646"/>
      <c r="S43" s="646"/>
      <c r="T43" s="646"/>
      <c r="U43" s="646"/>
      <c r="V43" s="646"/>
      <c r="W43" s="646"/>
      <c r="X43" s="531"/>
      <c r="Y43" s="647"/>
      <c r="Z43" s="645"/>
      <c r="AA43" s="646"/>
      <c r="AB43" s="646"/>
      <c r="AC43" s="646"/>
      <c r="AD43" s="646"/>
      <c r="AE43" s="646"/>
      <c r="AF43" s="646"/>
      <c r="AG43" s="646"/>
      <c r="AH43" s="646"/>
      <c r="AI43" s="646"/>
      <c r="AJ43" s="646"/>
      <c r="AK43" s="531"/>
    </row>
    <row r="44" spans="1:37" ht="19.5" customHeight="1">
      <c r="A44" s="648">
        <v>21</v>
      </c>
      <c r="B44" s="649">
        <v>81.90601084615385</v>
      </c>
      <c r="C44" s="650">
        <v>111.30601084615384</v>
      </c>
      <c r="D44" s="650">
        <v>138.7675493076923</v>
      </c>
      <c r="E44" s="650">
        <v>166.71370315384613</v>
      </c>
      <c r="F44" s="650">
        <v>211.94447238461535</v>
      </c>
      <c r="G44" s="650">
        <v>267.6752416153846</v>
      </c>
      <c r="H44" s="650">
        <v>330.5137031538461</v>
      </c>
      <c r="I44" s="650">
        <v>391.57524161538464</v>
      </c>
      <c r="J44" s="650">
        <v>432.60601084615377</v>
      </c>
      <c r="K44" s="651">
        <v>344.7189070499999</v>
      </c>
      <c r="L44" s="644"/>
      <c r="M44" s="645"/>
      <c r="N44" s="646"/>
      <c r="O44" s="646"/>
      <c r="P44" s="646"/>
      <c r="Q44" s="646"/>
      <c r="R44" s="646"/>
      <c r="S44" s="646"/>
      <c r="T44" s="646"/>
      <c r="U44" s="646"/>
      <c r="V44" s="646"/>
      <c r="W44" s="646"/>
      <c r="X44" s="531"/>
      <c r="Y44" s="647"/>
      <c r="Z44" s="645"/>
      <c r="AA44" s="646"/>
      <c r="AB44" s="646"/>
      <c r="AC44" s="646"/>
      <c r="AD44" s="646"/>
      <c r="AE44" s="646"/>
      <c r="AF44" s="646"/>
      <c r="AG44" s="646"/>
      <c r="AH44" s="646"/>
      <c r="AI44" s="646"/>
      <c r="AJ44" s="646"/>
      <c r="AK44" s="531"/>
    </row>
    <row r="45" spans="1:37" ht="19.5" customHeight="1">
      <c r="A45" s="648">
        <v>25</v>
      </c>
      <c r="B45" s="649">
        <v>88.206825</v>
      </c>
      <c r="C45" s="650">
        <v>121.806825</v>
      </c>
      <c r="D45" s="650">
        <v>148.94528653846154</v>
      </c>
      <c r="E45" s="650">
        <v>181.2529788461538</v>
      </c>
      <c r="F45" s="650">
        <v>227.6145173076923</v>
      </c>
      <c r="G45" s="650">
        <v>273.81451730769226</v>
      </c>
      <c r="H45" s="650">
        <v>337.29913269230764</v>
      </c>
      <c r="I45" s="650">
        <v>399.00682499999994</v>
      </c>
      <c r="J45" s="650">
        <v>458.4529788461539</v>
      </c>
      <c r="K45" s="651">
        <v>357.00443624999997</v>
      </c>
      <c r="L45" s="644"/>
      <c r="M45" s="645"/>
      <c r="N45" s="646"/>
      <c r="O45" s="646"/>
      <c r="P45" s="646"/>
      <c r="Q45" s="646"/>
      <c r="R45" s="646"/>
      <c r="S45" s="646"/>
      <c r="T45" s="646"/>
      <c r="U45" s="646"/>
      <c r="V45" s="646"/>
      <c r="W45" s="646"/>
      <c r="X45" s="531"/>
      <c r="Y45" s="647"/>
      <c r="Z45" s="645"/>
      <c r="AA45" s="646"/>
      <c r="AB45" s="646"/>
      <c r="AC45" s="646"/>
      <c r="AD45" s="646"/>
      <c r="AE45" s="646"/>
      <c r="AF45" s="646"/>
      <c r="AG45" s="646"/>
      <c r="AH45" s="646"/>
      <c r="AI45" s="646"/>
      <c r="AJ45" s="646"/>
      <c r="AK45" s="531"/>
    </row>
    <row r="46" spans="1:37" ht="19.5" customHeight="1">
      <c r="A46" s="648">
        <v>27</v>
      </c>
      <c r="B46" s="649">
        <v>89.98417453846155</v>
      </c>
      <c r="C46" s="650">
        <v>122.29186684615387</v>
      </c>
      <c r="D46" s="650">
        <v>148.945713</v>
      </c>
      <c r="E46" s="650">
        <v>181.89955915384613</v>
      </c>
      <c r="F46" s="650">
        <v>228.2610976153846</v>
      </c>
      <c r="G46" s="650">
        <v>283.18417453846155</v>
      </c>
      <c r="H46" s="650">
        <v>344.24571299999997</v>
      </c>
      <c r="I46" s="650">
        <v>406.4380206923076</v>
      </c>
      <c r="J46" s="650">
        <v>459.26109761538453</v>
      </c>
      <c r="K46" s="651">
        <v>355.63971345</v>
      </c>
      <c r="L46" s="644"/>
      <c r="M46" s="645"/>
      <c r="N46" s="646"/>
      <c r="O46" s="646"/>
      <c r="P46" s="646"/>
      <c r="Q46" s="646"/>
      <c r="R46" s="646"/>
      <c r="S46" s="646"/>
      <c r="T46" s="646"/>
      <c r="U46" s="646"/>
      <c r="V46" s="646"/>
      <c r="W46" s="646"/>
      <c r="X46" s="531"/>
      <c r="Y46" s="647"/>
      <c r="Z46" s="645"/>
      <c r="AA46" s="646"/>
      <c r="AB46" s="646"/>
      <c r="AC46" s="646"/>
      <c r="AD46" s="646"/>
      <c r="AE46" s="646"/>
      <c r="AF46" s="646"/>
      <c r="AG46" s="646"/>
      <c r="AH46" s="646"/>
      <c r="AI46" s="646"/>
      <c r="AJ46" s="646"/>
      <c r="AK46" s="531"/>
    </row>
    <row r="47" spans="1:37" ht="19.5" customHeight="1">
      <c r="A47" s="648">
        <v>32</v>
      </c>
      <c r="B47" s="649">
        <v>96.93145107692307</v>
      </c>
      <c r="C47" s="650">
        <v>130.04683569230767</v>
      </c>
      <c r="D47" s="650">
        <v>155.56991261538462</v>
      </c>
      <c r="E47" s="650">
        <v>194.82375876923072</v>
      </c>
      <c r="F47" s="650">
        <v>242.15452799999997</v>
      </c>
      <c r="G47" s="650">
        <v>291.42375876923074</v>
      </c>
      <c r="H47" s="650">
        <v>353.454528</v>
      </c>
      <c r="I47" s="650">
        <v>416.4545279999999</v>
      </c>
      <c r="J47" s="650">
        <v>488.3391433846154</v>
      </c>
      <c r="K47" s="651">
        <v>388.7154432</v>
      </c>
      <c r="L47" s="644"/>
      <c r="M47" s="645"/>
      <c r="N47" s="646"/>
      <c r="O47" s="646"/>
      <c r="P47" s="646"/>
      <c r="Q47" s="646"/>
      <c r="R47" s="646"/>
      <c r="S47" s="646"/>
      <c r="T47" s="646"/>
      <c r="U47" s="646"/>
      <c r="V47" s="646"/>
      <c r="W47" s="646"/>
      <c r="X47" s="531"/>
      <c r="Y47" s="647"/>
      <c r="Z47" s="645"/>
      <c r="AA47" s="646"/>
      <c r="AB47" s="646"/>
      <c r="AC47" s="646"/>
      <c r="AD47" s="646"/>
      <c r="AE47" s="646"/>
      <c r="AF47" s="646"/>
      <c r="AG47" s="646"/>
      <c r="AH47" s="646"/>
      <c r="AI47" s="646"/>
      <c r="AJ47" s="646"/>
      <c r="AK47" s="531"/>
    </row>
    <row r="48" spans="1:37" ht="19.5" customHeight="1">
      <c r="A48" s="648">
        <v>34</v>
      </c>
      <c r="B48" s="649">
        <v>97.09346123076922</v>
      </c>
      <c r="C48" s="650">
        <v>131.33961507692305</v>
      </c>
      <c r="D48" s="650">
        <v>158.63961507692306</v>
      </c>
      <c r="E48" s="650">
        <v>196.2780766153846</v>
      </c>
      <c r="F48" s="650">
        <v>247.80884584615384</v>
      </c>
      <c r="G48" s="650">
        <v>297.4011535384615</v>
      </c>
      <c r="H48" s="650">
        <v>360.239615076923</v>
      </c>
      <c r="I48" s="650">
        <v>424.0473073846153</v>
      </c>
      <c r="J48" s="650">
        <v>487.04730738461535</v>
      </c>
      <c r="K48" s="651">
        <v>387.1407497999999</v>
      </c>
      <c r="L48" s="644"/>
      <c r="M48" s="645"/>
      <c r="N48" s="646"/>
      <c r="O48" s="646"/>
      <c r="P48" s="646"/>
      <c r="Q48" s="646"/>
      <c r="R48" s="646"/>
      <c r="S48" s="646"/>
      <c r="T48" s="646"/>
      <c r="U48" s="646"/>
      <c r="V48" s="646"/>
      <c r="W48" s="646"/>
      <c r="X48" s="531"/>
      <c r="Y48" s="647"/>
      <c r="Z48" s="645"/>
      <c r="AA48" s="646"/>
      <c r="AB48" s="646"/>
      <c r="AC48" s="646"/>
      <c r="AD48" s="646"/>
      <c r="AE48" s="646"/>
      <c r="AF48" s="646"/>
      <c r="AG48" s="646"/>
      <c r="AH48" s="646"/>
      <c r="AI48" s="646"/>
      <c r="AJ48" s="646"/>
      <c r="AK48" s="531"/>
    </row>
    <row r="49" spans="1:37" ht="19.5" customHeight="1">
      <c r="A49" s="648">
        <v>38</v>
      </c>
      <c r="B49" s="649">
        <v>101.69828953846154</v>
      </c>
      <c r="C49" s="650">
        <v>141.84059723076922</v>
      </c>
      <c r="D49" s="650">
        <v>166.87905876923074</v>
      </c>
      <c r="E49" s="650">
        <v>207.10213569230763</v>
      </c>
      <c r="F49" s="650">
        <v>258.9559818461538</v>
      </c>
      <c r="G49" s="650">
        <v>306.8521356923076</v>
      </c>
      <c r="H49" s="650">
        <v>371.6290587692307</v>
      </c>
      <c r="I49" s="650">
        <v>432.69059723076924</v>
      </c>
      <c r="J49" s="650">
        <v>496.2559818461539</v>
      </c>
      <c r="K49" s="651">
        <v>393.5988882</v>
      </c>
      <c r="L49" s="644"/>
      <c r="M49" s="645"/>
      <c r="N49" s="646"/>
      <c r="O49" s="646"/>
      <c r="P49" s="646"/>
      <c r="Q49" s="646"/>
      <c r="R49" s="646"/>
      <c r="S49" s="646"/>
      <c r="T49" s="646"/>
      <c r="U49" s="646"/>
      <c r="V49" s="646"/>
      <c r="W49" s="646"/>
      <c r="X49" s="531"/>
      <c r="Y49" s="647"/>
      <c r="Z49" s="645"/>
      <c r="AA49" s="646"/>
      <c r="AB49" s="646"/>
      <c r="AC49" s="646"/>
      <c r="AD49" s="646"/>
      <c r="AE49" s="646"/>
      <c r="AF49" s="646"/>
      <c r="AG49" s="646"/>
      <c r="AH49" s="646"/>
      <c r="AI49" s="646"/>
      <c r="AJ49" s="646"/>
      <c r="AK49" s="531"/>
    </row>
    <row r="50" spans="1:37" ht="19.5" customHeight="1">
      <c r="A50" s="648">
        <v>42</v>
      </c>
      <c r="B50" s="649">
        <v>106.30316953846152</v>
      </c>
      <c r="C50" s="650">
        <v>142.9724003076923</v>
      </c>
      <c r="D50" s="650">
        <v>168.65701569230768</v>
      </c>
      <c r="E50" s="650">
        <v>210.33393876923068</v>
      </c>
      <c r="F50" s="650">
        <v>257.01855415384614</v>
      </c>
      <c r="G50" s="650">
        <v>316.30316953846153</v>
      </c>
      <c r="H50" s="650">
        <v>383.0185541538461</v>
      </c>
      <c r="I50" s="650">
        <v>441.3339387692307</v>
      </c>
      <c r="J50" s="650">
        <v>505.464708</v>
      </c>
      <c r="K50" s="651">
        <v>400.05706019999997</v>
      </c>
      <c r="L50" s="644"/>
      <c r="M50" s="645"/>
      <c r="N50" s="646"/>
      <c r="O50" s="646"/>
      <c r="P50" s="646"/>
      <c r="Q50" s="646"/>
      <c r="R50" s="646"/>
      <c r="S50" s="646"/>
      <c r="T50" s="646"/>
      <c r="U50" s="646"/>
      <c r="V50" s="646"/>
      <c r="W50" s="646"/>
      <c r="X50" s="531"/>
      <c r="Y50" s="647"/>
      <c r="Z50" s="645"/>
      <c r="AA50" s="646"/>
      <c r="AB50" s="646"/>
      <c r="AC50" s="646"/>
      <c r="AD50" s="646"/>
      <c r="AE50" s="646"/>
      <c r="AF50" s="646"/>
      <c r="AG50" s="646"/>
      <c r="AH50" s="646"/>
      <c r="AI50" s="646"/>
      <c r="AJ50" s="646"/>
      <c r="AK50" s="531"/>
    </row>
    <row r="51" spans="1:37" ht="19.5" customHeight="1">
      <c r="A51" s="648">
        <v>45</v>
      </c>
      <c r="B51" s="649">
        <v>114.70397884615387</v>
      </c>
      <c r="C51" s="650">
        <v>152.50397884615387</v>
      </c>
      <c r="D51" s="650">
        <v>179.96551730769227</v>
      </c>
      <c r="E51" s="650">
        <v>219.05782499999998</v>
      </c>
      <c r="F51" s="650">
        <v>270.10397884615384</v>
      </c>
      <c r="G51" s="650">
        <v>338.1116711538462</v>
      </c>
      <c r="H51" s="650">
        <v>389.8039788461538</v>
      </c>
      <c r="I51" s="650">
        <v>448.76551730769233</v>
      </c>
      <c r="J51" s="650">
        <v>523.3962865384615</v>
      </c>
      <c r="K51" s="651">
        <v>411.60758624999994</v>
      </c>
      <c r="L51" s="644"/>
      <c r="M51" s="645"/>
      <c r="N51" s="646"/>
      <c r="O51" s="646"/>
      <c r="P51" s="646"/>
      <c r="Q51" s="646"/>
      <c r="R51" s="646"/>
      <c r="S51" s="646"/>
      <c r="T51" s="646"/>
      <c r="U51" s="646"/>
      <c r="V51" s="646"/>
      <c r="W51" s="646"/>
      <c r="X51" s="531"/>
      <c r="Y51" s="647"/>
      <c r="Z51" s="645"/>
      <c r="AA51" s="646"/>
      <c r="AB51" s="646"/>
      <c r="AC51" s="646"/>
      <c r="AD51" s="646"/>
      <c r="AE51" s="646"/>
      <c r="AF51" s="646"/>
      <c r="AG51" s="646"/>
      <c r="AH51" s="646"/>
      <c r="AI51" s="646"/>
      <c r="AJ51" s="646"/>
      <c r="AK51" s="531"/>
    </row>
    <row r="52" spans="1:37" ht="19.5" customHeight="1">
      <c r="A52" s="648">
        <v>48</v>
      </c>
      <c r="B52" s="649">
        <v>116.32020184615385</v>
      </c>
      <c r="C52" s="650">
        <v>149.92020184615382</v>
      </c>
      <c r="D52" s="650">
        <v>179.64327876923076</v>
      </c>
      <c r="E52" s="650">
        <v>220.1894326153846</v>
      </c>
      <c r="F52" s="650">
        <v>270.1048172307692</v>
      </c>
      <c r="G52" s="650">
        <v>344.4125095384614</v>
      </c>
      <c r="H52" s="650">
        <v>396.58943261538457</v>
      </c>
      <c r="I52" s="650">
        <v>467.34327876923066</v>
      </c>
      <c r="J52" s="650">
        <v>521.2971249230768</v>
      </c>
      <c r="K52" s="651">
        <v>414.1281311999999</v>
      </c>
      <c r="L52" s="644"/>
      <c r="M52" s="645"/>
      <c r="N52" s="646"/>
      <c r="O52" s="646"/>
      <c r="P52" s="646"/>
      <c r="Q52" s="646"/>
      <c r="R52" s="646"/>
      <c r="S52" s="646"/>
      <c r="T52" s="646"/>
      <c r="U52" s="646"/>
      <c r="V52" s="646"/>
      <c r="W52" s="646"/>
      <c r="X52" s="531"/>
      <c r="Y52" s="647"/>
      <c r="Z52" s="645"/>
      <c r="AA52" s="646"/>
      <c r="AB52" s="646"/>
      <c r="AC52" s="646"/>
      <c r="AD52" s="646"/>
      <c r="AE52" s="646"/>
      <c r="AF52" s="646"/>
      <c r="AG52" s="646"/>
      <c r="AH52" s="646"/>
      <c r="AI52" s="646"/>
      <c r="AJ52" s="646"/>
      <c r="AK52" s="531"/>
    </row>
    <row r="53" spans="1:37" ht="19.5" customHeight="1">
      <c r="A53" s="648">
        <v>54</v>
      </c>
      <c r="B53" s="649">
        <v>127.62965815384615</v>
      </c>
      <c r="C53" s="650">
        <v>156.06042738461537</v>
      </c>
      <c r="D53" s="650">
        <v>192.24504276923076</v>
      </c>
      <c r="E53" s="650">
        <v>236.50658123076926</v>
      </c>
      <c r="F53" s="650">
        <v>287.2296581538461</v>
      </c>
      <c r="G53" s="650">
        <v>357.4988889230769</v>
      </c>
      <c r="H53" s="650">
        <v>410.4835043076923</v>
      </c>
      <c r="I53" s="650">
        <v>482.529658153846</v>
      </c>
      <c r="J53" s="650">
        <v>537.2911966153846</v>
      </c>
      <c r="K53" s="651">
        <v>431.45427779999983</v>
      </c>
      <c r="L53" s="644"/>
      <c r="M53" s="645"/>
      <c r="N53" s="646"/>
      <c r="O53" s="646"/>
      <c r="P53" s="646"/>
      <c r="Q53" s="646"/>
      <c r="R53" s="646"/>
      <c r="S53" s="646"/>
      <c r="T53" s="646"/>
      <c r="U53" s="646"/>
      <c r="V53" s="646"/>
      <c r="W53" s="646"/>
      <c r="X53" s="531"/>
      <c r="Y53" s="647"/>
      <c r="Z53" s="645"/>
      <c r="AA53" s="646"/>
      <c r="AB53" s="646"/>
      <c r="AC53" s="646"/>
      <c r="AD53" s="646"/>
      <c r="AE53" s="646"/>
      <c r="AF53" s="646"/>
      <c r="AG53" s="646"/>
      <c r="AH53" s="646"/>
      <c r="AI53" s="646"/>
      <c r="AJ53" s="646"/>
      <c r="AK53" s="531"/>
    </row>
    <row r="54" spans="1:37" ht="19.5" customHeight="1">
      <c r="A54" s="648">
        <v>57</v>
      </c>
      <c r="B54" s="649">
        <v>128.92289146153846</v>
      </c>
      <c r="C54" s="650">
        <v>157.99981453846155</v>
      </c>
      <c r="D54" s="650">
        <v>193.3767376153846</v>
      </c>
      <c r="E54" s="650">
        <v>243.13058376923075</v>
      </c>
      <c r="F54" s="650">
        <v>295.30750684615384</v>
      </c>
      <c r="G54" s="650">
        <v>363.7998145384614</v>
      </c>
      <c r="H54" s="650">
        <v>417.2690453076923</v>
      </c>
      <c r="I54" s="650">
        <v>489.7998145384614</v>
      </c>
      <c r="J54" s="650">
        <v>534.5459683846153</v>
      </c>
      <c r="K54" s="651">
        <v>432.1898794499999</v>
      </c>
      <c r="L54" s="644"/>
      <c r="M54" s="645"/>
      <c r="N54" s="646"/>
      <c r="O54" s="646"/>
      <c r="P54" s="646"/>
      <c r="Q54" s="646"/>
      <c r="R54" s="646"/>
      <c r="S54" s="646"/>
      <c r="T54" s="646"/>
      <c r="U54" s="646"/>
      <c r="V54" s="646"/>
      <c r="W54" s="646"/>
      <c r="X54" s="531"/>
      <c r="Y54" s="647"/>
      <c r="Z54" s="645"/>
      <c r="AA54" s="646"/>
      <c r="AB54" s="646"/>
      <c r="AC54" s="646"/>
      <c r="AD54" s="646"/>
      <c r="AE54" s="646"/>
      <c r="AF54" s="646"/>
      <c r="AG54" s="646"/>
      <c r="AH54" s="646"/>
      <c r="AI54" s="646"/>
      <c r="AJ54" s="646"/>
      <c r="AK54" s="531"/>
    </row>
    <row r="55" spans="1:37" ht="19.5" customHeight="1">
      <c r="A55" s="648">
        <v>60</v>
      </c>
      <c r="B55" s="649">
        <v>132.80076923076922</v>
      </c>
      <c r="C55" s="650">
        <v>162.03923076923078</v>
      </c>
      <c r="D55" s="650">
        <v>197.9007692307692</v>
      </c>
      <c r="E55" s="650">
        <v>249.9161538461538</v>
      </c>
      <c r="F55" s="650">
        <v>300.96230769230766</v>
      </c>
      <c r="G55" s="650">
        <v>370.2623076923076</v>
      </c>
      <c r="H55" s="650">
        <v>424.2161538461538</v>
      </c>
      <c r="I55" s="650">
        <v>497.55461538461543</v>
      </c>
      <c r="J55" s="650">
        <v>542.1392307692307</v>
      </c>
      <c r="K55" s="651">
        <v>437.9654999999999</v>
      </c>
      <c r="L55" s="644"/>
      <c r="M55" s="645"/>
      <c r="N55" s="646"/>
      <c r="O55" s="646"/>
      <c r="P55" s="646"/>
      <c r="Q55" s="646"/>
      <c r="R55" s="646"/>
      <c r="S55" s="646"/>
      <c r="T55" s="646"/>
      <c r="U55" s="646"/>
      <c r="V55" s="646"/>
      <c r="W55" s="646"/>
      <c r="X55" s="531"/>
      <c r="Y55" s="647"/>
      <c r="Z55" s="645"/>
      <c r="AA55" s="646"/>
      <c r="AB55" s="646"/>
      <c r="AC55" s="646"/>
      <c r="AD55" s="646"/>
      <c r="AE55" s="646"/>
      <c r="AF55" s="646"/>
      <c r="AG55" s="646"/>
      <c r="AH55" s="646"/>
      <c r="AI55" s="646"/>
      <c r="AJ55" s="646"/>
      <c r="AK55" s="531"/>
    </row>
    <row r="56" spans="1:37" ht="19.5" customHeight="1">
      <c r="A56" s="648">
        <v>64</v>
      </c>
      <c r="B56" s="649">
        <v>141.2020873846154</v>
      </c>
      <c r="C56" s="650">
        <v>175.28670276923077</v>
      </c>
      <c r="D56" s="650">
        <v>213.89439507692305</v>
      </c>
      <c r="E56" s="650">
        <v>262.517472</v>
      </c>
      <c r="F56" s="650">
        <v>308.5559335384615</v>
      </c>
      <c r="G56" s="650">
        <v>385.60977969230765</v>
      </c>
      <c r="H56" s="650">
        <v>433.4251643076922</v>
      </c>
      <c r="I56" s="650">
        <v>507.2482412307692</v>
      </c>
      <c r="J56" s="650">
        <v>574.7713181538461</v>
      </c>
      <c r="K56" s="651">
        <v>450.1463568</v>
      </c>
      <c r="L56" s="644"/>
      <c r="M56" s="645"/>
      <c r="N56" s="646"/>
      <c r="O56" s="646"/>
      <c r="P56" s="646"/>
      <c r="Q56" s="646"/>
      <c r="R56" s="646"/>
      <c r="S56" s="646"/>
      <c r="T56" s="646"/>
      <c r="U56" s="646"/>
      <c r="V56" s="646"/>
      <c r="W56" s="646"/>
      <c r="X56" s="531"/>
      <c r="Y56" s="647"/>
      <c r="Z56" s="645"/>
      <c r="AA56" s="646"/>
      <c r="AB56" s="646"/>
      <c r="AC56" s="646"/>
      <c r="AD56" s="646"/>
      <c r="AE56" s="646"/>
      <c r="AF56" s="646"/>
      <c r="AG56" s="646"/>
      <c r="AH56" s="646"/>
      <c r="AI56" s="646"/>
      <c r="AJ56" s="646"/>
      <c r="AK56" s="531"/>
    </row>
    <row r="57" spans="1:37" ht="19.5" customHeight="1">
      <c r="A57" s="648">
        <v>70</v>
      </c>
      <c r="B57" s="649">
        <v>153.6426230769231</v>
      </c>
      <c r="C57" s="650">
        <v>182.55800769230765</v>
      </c>
      <c r="D57" s="650">
        <v>221.81185384615387</v>
      </c>
      <c r="E57" s="650">
        <v>275.4426230769231</v>
      </c>
      <c r="F57" s="650">
        <v>323.09646923076923</v>
      </c>
      <c r="G57" s="650">
        <v>398.5349307692307</v>
      </c>
      <c r="H57" s="650">
        <v>458.14262307692303</v>
      </c>
      <c r="I57" s="650">
        <v>522.4349307692306</v>
      </c>
      <c r="J57" s="650">
        <v>591.0887769230767</v>
      </c>
      <c r="K57" s="651">
        <v>461.38270499999993</v>
      </c>
      <c r="L57" s="644"/>
      <c r="M57" s="645"/>
      <c r="N57" s="646"/>
      <c r="O57" s="646"/>
      <c r="P57" s="646"/>
      <c r="Q57" s="646"/>
      <c r="R57" s="646"/>
      <c r="S57" s="646"/>
      <c r="T57" s="646"/>
      <c r="U57" s="646"/>
      <c r="V57" s="646"/>
      <c r="W57" s="646"/>
      <c r="X57" s="531"/>
      <c r="Y57" s="647"/>
      <c r="Z57" s="645"/>
      <c r="AA57" s="646"/>
      <c r="AB57" s="646"/>
      <c r="AC57" s="646"/>
      <c r="AD57" s="646"/>
      <c r="AE57" s="646"/>
      <c r="AF57" s="646"/>
      <c r="AG57" s="646"/>
      <c r="AH57" s="646"/>
      <c r="AI57" s="646"/>
      <c r="AJ57" s="646"/>
      <c r="AK57" s="531"/>
    </row>
    <row r="58" spans="1:37" ht="19.5" customHeight="1">
      <c r="A58" s="648">
        <v>76</v>
      </c>
      <c r="B58" s="649">
        <v>157.68327507692308</v>
      </c>
      <c r="C58" s="650">
        <v>183.20635199999998</v>
      </c>
      <c r="D58" s="650">
        <v>222.46019815384608</v>
      </c>
      <c r="E58" s="650">
        <v>278.02942892307686</v>
      </c>
      <c r="F58" s="650">
        <v>334.56789046153835</v>
      </c>
      <c r="G58" s="650">
        <v>411.460198153846</v>
      </c>
      <c r="H58" s="650">
        <v>451.68327507692317</v>
      </c>
      <c r="I58" s="650">
        <v>537.2986596923078</v>
      </c>
      <c r="J58" s="650">
        <v>599.006352</v>
      </c>
      <c r="K58" s="651">
        <v>457.39412880000003</v>
      </c>
      <c r="L58" s="644"/>
      <c r="M58" s="645"/>
      <c r="N58" s="646"/>
      <c r="O58" s="646"/>
      <c r="P58" s="646"/>
      <c r="Q58" s="646"/>
      <c r="R58" s="646"/>
      <c r="S58" s="646"/>
      <c r="T58" s="646"/>
      <c r="U58" s="646"/>
      <c r="V58" s="646"/>
      <c r="W58" s="646"/>
      <c r="X58" s="531"/>
      <c r="Y58" s="647"/>
      <c r="Z58" s="645"/>
      <c r="AA58" s="646"/>
      <c r="AB58" s="646"/>
      <c r="AC58" s="646"/>
      <c r="AD58" s="646"/>
      <c r="AE58" s="646"/>
      <c r="AF58" s="646"/>
      <c r="AG58" s="646"/>
      <c r="AH58" s="646"/>
      <c r="AI58" s="646"/>
      <c r="AJ58" s="646"/>
      <c r="AK58" s="531"/>
    </row>
    <row r="59" spans="1:37" ht="19.5" customHeight="1">
      <c r="A59" s="648">
        <v>80</v>
      </c>
      <c r="B59" s="649">
        <v>167.70018461538456</v>
      </c>
      <c r="C59" s="650">
        <v>199.84633846153847</v>
      </c>
      <c r="D59" s="650">
        <v>238.61556923076915</v>
      </c>
      <c r="E59" s="650">
        <v>292.7309538461538</v>
      </c>
      <c r="F59" s="650">
        <v>342.161723076923</v>
      </c>
      <c r="G59" s="650">
        <v>420.02326153846155</v>
      </c>
      <c r="H59" s="650">
        <v>460.4078769230769</v>
      </c>
      <c r="I59" s="650">
        <v>547.3155692307693</v>
      </c>
      <c r="J59" s="650">
        <v>628.2463384615384</v>
      </c>
      <c r="K59" s="651">
        <v>480.2851199999999</v>
      </c>
      <c r="L59" s="644"/>
      <c r="M59" s="645"/>
      <c r="N59" s="646"/>
      <c r="O59" s="646"/>
      <c r="P59" s="646"/>
      <c r="Q59" s="646"/>
      <c r="R59" s="646"/>
      <c r="S59" s="646"/>
      <c r="T59" s="646"/>
      <c r="U59" s="646"/>
      <c r="V59" s="646"/>
      <c r="W59" s="646"/>
      <c r="X59" s="531"/>
      <c r="Y59" s="647"/>
      <c r="Z59" s="645"/>
      <c r="AA59" s="646"/>
      <c r="AB59" s="646"/>
      <c r="AC59" s="646"/>
      <c r="AD59" s="646"/>
      <c r="AE59" s="646"/>
      <c r="AF59" s="646"/>
      <c r="AG59" s="646"/>
      <c r="AH59" s="646"/>
      <c r="AI59" s="646"/>
      <c r="AJ59" s="646"/>
      <c r="AK59" s="531"/>
    </row>
    <row r="60" spans="1:37" ht="19.5" customHeight="1">
      <c r="A60" s="648">
        <v>89</v>
      </c>
      <c r="B60" s="649">
        <v>186.76534315384612</v>
      </c>
      <c r="C60" s="650">
        <v>202.59611238461537</v>
      </c>
      <c r="D60" s="650">
        <v>247.82688161538462</v>
      </c>
      <c r="E60" s="650">
        <v>303.0730354615384</v>
      </c>
      <c r="F60" s="650">
        <v>352.5038046923076</v>
      </c>
      <c r="G60" s="650">
        <v>430.365343153846</v>
      </c>
      <c r="H60" s="650">
        <v>480.1191893076923</v>
      </c>
      <c r="I60" s="650">
        <v>569.6114969999999</v>
      </c>
      <c r="J60" s="650">
        <v>632.2884200769229</v>
      </c>
      <c r="K60" s="651">
        <v>480.91747305</v>
      </c>
      <c r="L60" s="644"/>
      <c r="M60" s="645"/>
      <c r="N60" s="646"/>
      <c r="O60" s="646"/>
      <c r="P60" s="646"/>
      <c r="Q60" s="646"/>
      <c r="R60" s="646"/>
      <c r="S60" s="646"/>
      <c r="T60" s="646"/>
      <c r="U60" s="646"/>
      <c r="V60" s="646"/>
      <c r="W60" s="646"/>
      <c r="X60" s="531"/>
      <c r="Y60" s="647"/>
      <c r="Z60" s="645"/>
      <c r="AA60" s="646"/>
      <c r="AB60" s="646"/>
      <c r="AC60" s="646"/>
      <c r="AD60" s="646"/>
      <c r="AE60" s="646"/>
      <c r="AF60" s="646"/>
      <c r="AG60" s="646"/>
      <c r="AH60" s="646"/>
      <c r="AI60" s="646"/>
      <c r="AJ60" s="646"/>
      <c r="AK60" s="531"/>
    </row>
    <row r="61" spans="1:37" ht="19.5" customHeight="1">
      <c r="A61" s="648">
        <v>108</v>
      </c>
      <c r="B61" s="649">
        <v>215.5276910769231</v>
      </c>
      <c r="C61" s="650">
        <v>253.3276910769231</v>
      </c>
      <c r="D61" s="650">
        <v>285.7969218461538</v>
      </c>
      <c r="E61" s="650">
        <v>345.08153723076924</v>
      </c>
      <c r="F61" s="650">
        <v>384.1738449230769</v>
      </c>
      <c r="G61" s="650">
        <v>464.6199987692308</v>
      </c>
      <c r="H61" s="650">
        <v>510.4969218461538</v>
      </c>
      <c r="I61" s="650">
        <v>645.8661526153845</v>
      </c>
      <c r="J61" s="650">
        <v>687.7046141538461</v>
      </c>
      <c r="K61" s="651">
        <v>533.2129991999999</v>
      </c>
      <c r="L61" s="644"/>
      <c r="M61" s="645"/>
      <c r="N61" s="646"/>
      <c r="O61" s="646"/>
      <c r="P61" s="646"/>
      <c r="Q61" s="646"/>
      <c r="R61" s="646"/>
      <c r="S61" s="646"/>
      <c r="T61" s="646"/>
      <c r="U61" s="646"/>
      <c r="V61" s="646"/>
      <c r="W61" s="646"/>
      <c r="X61" s="531"/>
      <c r="Y61" s="647"/>
      <c r="Z61" s="645"/>
      <c r="AA61" s="646"/>
      <c r="AB61" s="646"/>
      <c r="AC61" s="646"/>
      <c r="AD61" s="646"/>
      <c r="AE61" s="646"/>
      <c r="AF61" s="646"/>
      <c r="AG61" s="646"/>
      <c r="AH61" s="646"/>
      <c r="AI61" s="646"/>
      <c r="AJ61" s="646"/>
      <c r="AK61" s="531"/>
    </row>
    <row r="62" spans="1:37" ht="19.5" customHeight="1">
      <c r="A62" s="648">
        <v>114</v>
      </c>
      <c r="B62" s="649">
        <v>224.73831046153842</v>
      </c>
      <c r="C62" s="650">
        <v>269.16138738461535</v>
      </c>
      <c r="D62" s="650">
        <v>302.276772</v>
      </c>
      <c r="E62" s="650">
        <v>354.9383104615384</v>
      </c>
      <c r="F62" s="650">
        <v>394.67677199999997</v>
      </c>
      <c r="G62" s="650">
        <v>476.73831046153833</v>
      </c>
      <c r="H62" s="650">
        <v>534.7306181538461</v>
      </c>
      <c r="I62" s="650">
        <v>660.7306181538461</v>
      </c>
      <c r="J62" s="650">
        <v>702.8921566153845</v>
      </c>
      <c r="K62" s="651">
        <v>587.7099018</v>
      </c>
      <c r="L62" s="644"/>
      <c r="M62" s="645"/>
      <c r="N62" s="646"/>
      <c r="O62" s="646"/>
      <c r="P62" s="646"/>
      <c r="Q62" s="646"/>
      <c r="R62" s="646"/>
      <c r="S62" s="646"/>
      <c r="T62" s="646"/>
      <c r="U62" s="646"/>
      <c r="V62" s="646"/>
      <c r="W62" s="646"/>
      <c r="X62" s="531"/>
      <c r="Y62" s="647"/>
      <c r="Z62" s="645"/>
      <c r="AA62" s="646"/>
      <c r="AB62" s="646"/>
      <c r="AC62" s="646"/>
      <c r="AD62" s="646"/>
      <c r="AE62" s="646"/>
      <c r="AF62" s="646"/>
      <c r="AG62" s="646"/>
      <c r="AH62" s="646"/>
      <c r="AI62" s="646"/>
      <c r="AJ62" s="646"/>
      <c r="AK62" s="531"/>
    </row>
    <row r="63" spans="1:37" ht="19.5" customHeight="1">
      <c r="A63" s="652">
        <v>133</v>
      </c>
      <c r="B63" s="653" t="s">
        <v>500</v>
      </c>
      <c r="C63" s="650">
        <v>285.97142376923074</v>
      </c>
      <c r="D63" s="650">
        <v>329.5868083846153</v>
      </c>
      <c r="E63" s="650">
        <v>392.90988530769226</v>
      </c>
      <c r="F63" s="650">
        <v>439.10988530769225</v>
      </c>
      <c r="G63" s="650">
        <v>507.44065453846144</v>
      </c>
      <c r="H63" s="650">
        <v>573.8329622307691</v>
      </c>
      <c r="I63" s="650">
        <v>708.0714237692307</v>
      </c>
      <c r="J63" s="650">
        <v>775.1098853076923</v>
      </c>
      <c r="K63" s="651">
        <v>623.10142545</v>
      </c>
      <c r="L63" s="644"/>
      <c r="M63" s="654"/>
      <c r="N63" s="655"/>
      <c r="O63" s="646"/>
      <c r="P63" s="646"/>
      <c r="Q63" s="646"/>
      <c r="R63" s="646"/>
      <c r="S63" s="646"/>
      <c r="T63" s="646"/>
      <c r="U63" s="646"/>
      <c r="V63" s="646"/>
      <c r="W63" s="646"/>
      <c r="X63" s="531"/>
      <c r="Y63" s="647"/>
      <c r="Z63" s="654"/>
      <c r="AA63" s="655"/>
      <c r="AB63" s="646"/>
      <c r="AC63" s="646"/>
      <c r="AD63" s="646"/>
      <c r="AE63" s="646"/>
      <c r="AF63" s="646"/>
      <c r="AG63" s="646"/>
      <c r="AH63" s="646"/>
      <c r="AI63" s="646"/>
      <c r="AJ63" s="646"/>
      <c r="AK63" s="531"/>
    </row>
    <row r="64" spans="1:37" ht="19.5" customHeight="1">
      <c r="A64" s="652">
        <v>140</v>
      </c>
      <c r="B64" s="653" t="s">
        <v>500</v>
      </c>
      <c r="C64" s="650">
        <v>310.69079999999997</v>
      </c>
      <c r="D64" s="650">
        <v>360.60618461538456</v>
      </c>
      <c r="E64" s="650">
        <v>413.26772307692306</v>
      </c>
      <c r="F64" s="650">
        <v>484.82926153846154</v>
      </c>
      <c r="G64" s="650">
        <v>531.9177230769229</v>
      </c>
      <c r="H64" s="650">
        <v>588.5369538461538</v>
      </c>
      <c r="I64" s="650">
        <v>725.6831076923075</v>
      </c>
      <c r="J64" s="650">
        <v>793.5292615384614</v>
      </c>
      <c r="K64" s="651">
        <v>636.2290199999999</v>
      </c>
      <c r="L64" s="644"/>
      <c r="M64" s="654"/>
      <c r="N64" s="655"/>
      <c r="O64" s="646"/>
      <c r="P64" s="646"/>
      <c r="Q64" s="646"/>
      <c r="R64" s="646"/>
      <c r="S64" s="646"/>
      <c r="T64" s="646"/>
      <c r="U64" s="646"/>
      <c r="V64" s="646"/>
      <c r="W64" s="646"/>
      <c r="X64" s="531"/>
      <c r="Y64" s="647"/>
      <c r="Z64" s="654"/>
      <c r="AA64" s="655"/>
      <c r="AB64" s="646"/>
      <c r="AC64" s="646"/>
      <c r="AD64" s="646"/>
      <c r="AE64" s="646"/>
      <c r="AF64" s="646"/>
      <c r="AG64" s="646"/>
      <c r="AH64" s="646"/>
      <c r="AI64" s="646"/>
      <c r="AJ64" s="646"/>
      <c r="AK64" s="531"/>
    </row>
    <row r="65" spans="1:37" ht="19.5" customHeight="1">
      <c r="A65" s="652">
        <v>159</v>
      </c>
      <c r="B65" s="653" t="s">
        <v>500</v>
      </c>
      <c r="C65" s="650">
        <v>327.66397084615386</v>
      </c>
      <c r="D65" s="650">
        <v>359.1639708461538</v>
      </c>
      <c r="E65" s="650">
        <v>437.6716631538461</v>
      </c>
      <c r="F65" s="650">
        <v>502.9332016153845</v>
      </c>
      <c r="G65" s="650">
        <v>556.4024323846153</v>
      </c>
      <c r="H65" s="650">
        <v>619.0793554615384</v>
      </c>
      <c r="I65" s="650">
        <v>773.0255093076921</v>
      </c>
      <c r="J65" s="650">
        <v>885.1332016153843</v>
      </c>
      <c r="K65" s="651">
        <v>657.9715810499999</v>
      </c>
      <c r="L65" s="644"/>
      <c r="M65" s="654"/>
      <c r="N65" s="655"/>
      <c r="O65" s="646"/>
      <c r="P65" s="646"/>
      <c r="Q65" s="646"/>
      <c r="R65" s="646"/>
      <c r="S65" s="646"/>
      <c r="T65" s="646"/>
      <c r="U65" s="646"/>
      <c r="V65" s="646"/>
      <c r="W65" s="646"/>
      <c r="X65" s="531"/>
      <c r="Y65" s="647"/>
      <c r="Z65" s="654"/>
      <c r="AA65" s="655"/>
      <c r="AB65" s="646"/>
      <c r="AC65" s="646"/>
      <c r="AD65" s="646"/>
      <c r="AE65" s="646"/>
      <c r="AF65" s="646"/>
      <c r="AG65" s="646"/>
      <c r="AH65" s="646"/>
      <c r="AI65" s="646"/>
      <c r="AJ65" s="646"/>
      <c r="AK65" s="531"/>
    </row>
    <row r="66" spans="1:37" ht="19.5" customHeight="1">
      <c r="A66" s="652">
        <v>219</v>
      </c>
      <c r="B66" s="653" t="s">
        <v>500</v>
      </c>
      <c r="C66" s="650">
        <v>435.9391308461538</v>
      </c>
      <c r="D66" s="650">
        <v>477.13143853846145</v>
      </c>
      <c r="E66" s="650">
        <v>567.269900076923</v>
      </c>
      <c r="F66" s="650">
        <v>621.8699000769229</v>
      </c>
      <c r="G66" s="650">
        <v>802.1468231538461</v>
      </c>
      <c r="H66" s="650">
        <v>884.5314385384614</v>
      </c>
      <c r="I66" s="650">
        <v>989.692977</v>
      </c>
      <c r="J66" s="650">
        <v>1023.4545154615383</v>
      </c>
      <c r="K66" s="651">
        <v>804.5804350500001</v>
      </c>
      <c r="L66" s="644"/>
      <c r="M66" s="654"/>
      <c r="N66" s="655"/>
      <c r="O66" s="646"/>
      <c r="P66" s="646"/>
      <c r="Q66" s="646"/>
      <c r="R66" s="646"/>
      <c r="S66" s="646"/>
      <c r="T66" s="646"/>
      <c r="U66" s="646"/>
      <c r="V66" s="646"/>
      <c r="W66" s="646"/>
      <c r="X66" s="531"/>
      <c r="Y66" s="647"/>
      <c r="Z66" s="654"/>
      <c r="AA66" s="655"/>
      <c r="AB66" s="646"/>
      <c r="AC66" s="646"/>
      <c r="AD66" s="646"/>
      <c r="AE66" s="646"/>
      <c r="AF66" s="646"/>
      <c r="AG66" s="646"/>
      <c r="AH66" s="646"/>
      <c r="AI66" s="646"/>
      <c r="AJ66" s="646"/>
      <c r="AK66" s="531"/>
    </row>
    <row r="67" spans="1:37" ht="19.5" customHeight="1">
      <c r="A67" s="652">
        <v>273</v>
      </c>
      <c r="B67" s="653" t="s">
        <v>500</v>
      </c>
      <c r="C67" s="650">
        <v>556.819796076923</v>
      </c>
      <c r="D67" s="650">
        <v>647.2813345384615</v>
      </c>
      <c r="E67" s="650">
        <v>741.4582576153845</v>
      </c>
      <c r="F67" s="650">
        <v>815.1197960769229</v>
      </c>
      <c r="G67" s="650">
        <v>887.6505653076923</v>
      </c>
      <c r="H67" s="650">
        <v>1006.5428730000001</v>
      </c>
      <c r="I67" s="650">
        <v>1124.1428729999998</v>
      </c>
      <c r="J67" s="650">
        <v>1146.7582576153843</v>
      </c>
      <c r="K67" s="651">
        <v>923.36786745</v>
      </c>
      <c r="L67" s="644"/>
      <c r="M67" s="654"/>
      <c r="N67" s="655"/>
      <c r="O67" s="646"/>
      <c r="P67" s="646"/>
      <c r="Q67" s="646"/>
      <c r="R67" s="646"/>
      <c r="S67" s="646"/>
      <c r="T67" s="646"/>
      <c r="U67" s="646"/>
      <c r="V67" s="646"/>
      <c r="W67" s="646"/>
      <c r="X67" s="531"/>
      <c r="Y67" s="647"/>
      <c r="Z67" s="654"/>
      <c r="AA67" s="655"/>
      <c r="AB67" s="646"/>
      <c r="AC67" s="646"/>
      <c r="AD67" s="646"/>
      <c r="AE67" s="646"/>
      <c r="AF67" s="646"/>
      <c r="AG67" s="646"/>
      <c r="AH67" s="646"/>
      <c r="AI67" s="646"/>
      <c r="AJ67" s="646"/>
      <c r="AK67" s="531"/>
    </row>
    <row r="68" spans="1:37" ht="19.5" customHeight="1" thickBot="1">
      <c r="A68" s="656">
        <v>324</v>
      </c>
      <c r="B68" s="657" t="s">
        <v>500</v>
      </c>
      <c r="C68" s="658">
        <v>698.5448012307693</v>
      </c>
      <c r="D68" s="658">
        <v>762.8371089230768</v>
      </c>
      <c r="E68" s="658">
        <v>862.3448012307691</v>
      </c>
      <c r="F68" s="658">
        <v>923.4063396923075</v>
      </c>
      <c r="G68" s="658">
        <v>1047.3063396923078</v>
      </c>
      <c r="H68" s="658">
        <v>1122.2601858461535</v>
      </c>
      <c r="I68" s="658">
        <v>1250.844801230769</v>
      </c>
      <c r="J68" s="658">
        <v>1274.1063396923075</v>
      </c>
      <c r="K68" s="659">
        <v>1080.6941207999996</v>
      </c>
      <c r="L68" s="644"/>
      <c r="M68" s="654"/>
      <c r="N68" s="655"/>
      <c r="O68" s="646"/>
      <c r="P68" s="646"/>
      <c r="Q68" s="646"/>
      <c r="R68" s="646"/>
      <c r="S68" s="646"/>
      <c r="T68" s="646"/>
      <c r="U68" s="646"/>
      <c r="V68" s="646"/>
      <c r="W68" s="646"/>
      <c r="X68" s="531"/>
      <c r="Y68" s="647"/>
      <c r="Z68" s="654"/>
      <c r="AA68" s="655"/>
      <c r="AB68" s="646"/>
      <c r="AC68" s="646"/>
      <c r="AD68" s="646"/>
      <c r="AE68" s="646"/>
      <c r="AF68" s="646"/>
      <c r="AG68" s="646"/>
      <c r="AH68" s="646"/>
      <c r="AI68" s="646"/>
      <c r="AJ68" s="646"/>
      <c r="AK68" s="531"/>
    </row>
    <row r="69" spans="1:37" ht="15" customHeight="1">
      <c r="A69" s="664"/>
      <c r="L69" s="644"/>
      <c r="M69" s="531"/>
      <c r="N69" s="535"/>
      <c r="O69" s="531"/>
      <c r="P69" s="536"/>
      <c r="Q69" s="531"/>
      <c r="R69" s="531"/>
      <c r="S69" s="531"/>
      <c r="T69" s="531"/>
      <c r="U69" s="531"/>
      <c r="V69" s="531"/>
      <c r="W69" s="531"/>
      <c r="X69" s="531"/>
      <c r="Y69" s="531"/>
      <c r="Z69" s="531"/>
      <c r="AA69" s="531"/>
      <c r="AB69" s="531"/>
      <c r="AC69" s="531"/>
      <c r="AD69" s="531"/>
      <c r="AE69" s="531"/>
      <c r="AF69" s="531"/>
      <c r="AG69" s="531"/>
      <c r="AH69" s="531"/>
      <c r="AI69" s="531"/>
      <c r="AJ69" s="531"/>
      <c r="AK69" s="531"/>
    </row>
    <row r="70" spans="1:37" ht="15" customHeight="1">
      <c r="A70" s="666"/>
      <c r="E70" s="519"/>
      <c r="K70" s="577"/>
      <c r="L70" s="644"/>
      <c r="M70" s="531"/>
      <c r="N70" s="535"/>
      <c r="O70" s="531"/>
      <c r="P70" s="536"/>
      <c r="Q70" s="531"/>
      <c r="R70" s="531"/>
      <c r="S70" s="531"/>
      <c r="T70" s="531"/>
      <c r="U70" s="531"/>
      <c r="V70" s="531"/>
      <c r="W70" s="531"/>
      <c r="X70" s="531"/>
      <c r="Y70" s="531"/>
      <c r="Z70" s="531"/>
      <c r="AA70" s="531"/>
      <c r="AB70" s="531"/>
      <c r="AC70" s="531"/>
      <c r="AD70" s="531"/>
      <c r="AE70" s="531"/>
      <c r="AF70" s="531"/>
      <c r="AG70" s="531"/>
      <c r="AH70" s="531"/>
      <c r="AI70" s="531"/>
      <c r="AJ70" s="531"/>
      <c r="AK70" s="531"/>
    </row>
    <row r="71" spans="1:37" ht="19.5" customHeight="1">
      <c r="A71" s="592"/>
      <c r="B71" s="584"/>
      <c r="C71" s="584"/>
      <c r="D71" s="584"/>
      <c r="E71" s="584"/>
      <c r="F71" s="667"/>
      <c r="G71" s="584"/>
      <c r="H71" s="668"/>
      <c r="I71" s="667"/>
      <c r="J71" s="669"/>
      <c r="K71" s="581"/>
      <c r="M71" s="571"/>
      <c r="N71" s="572"/>
      <c r="O71" s="571"/>
      <c r="P71" s="536"/>
      <c r="Q71" s="531"/>
      <c r="R71" s="531"/>
      <c r="S71" s="531"/>
      <c r="T71" s="531"/>
      <c r="U71" s="531"/>
      <c r="V71" s="531"/>
      <c r="W71" s="531"/>
      <c r="X71" s="531"/>
      <c r="Y71" s="531"/>
      <c r="Z71" s="531"/>
      <c r="AA71" s="531"/>
      <c r="AB71" s="531"/>
      <c r="AC71" s="531"/>
      <c r="AD71" s="531"/>
      <c r="AE71" s="531"/>
      <c r="AF71" s="531"/>
      <c r="AG71" s="531"/>
      <c r="AH71" s="531"/>
      <c r="AI71" s="531"/>
      <c r="AJ71" s="531"/>
      <c r="AK71" s="531"/>
    </row>
    <row r="72" spans="1:37" ht="18.75" customHeight="1">
      <c r="A72" s="592"/>
      <c r="E72" s="519"/>
      <c r="K72" s="581"/>
      <c r="L72" s="519"/>
      <c r="M72" s="531"/>
      <c r="N72" s="535"/>
      <c r="O72" s="531"/>
      <c r="P72" s="531"/>
      <c r="Q72" s="531"/>
      <c r="R72" s="531"/>
      <c r="S72" s="531"/>
      <c r="T72" s="531"/>
      <c r="U72" s="531"/>
      <c r="V72" s="531"/>
      <c r="W72" s="531"/>
      <c r="X72" s="531"/>
      <c r="Y72" s="531"/>
      <c r="Z72" s="531"/>
      <c r="AA72" s="531"/>
      <c r="AB72" s="531"/>
      <c r="AC72" s="531"/>
      <c r="AD72" s="531"/>
      <c r="AE72" s="531"/>
      <c r="AF72" s="531"/>
      <c r="AG72" s="531"/>
      <c r="AH72" s="531"/>
      <c r="AI72" s="531"/>
      <c r="AJ72" s="531"/>
      <c r="AK72" s="531"/>
    </row>
    <row r="73" spans="1:37" s="584" customFormat="1" ht="19.5" customHeight="1">
      <c r="A73" s="592"/>
      <c r="B73" s="519"/>
      <c r="C73" s="519"/>
      <c r="D73" s="519"/>
      <c r="E73" s="519"/>
      <c r="F73" s="593"/>
      <c r="G73" s="519"/>
      <c r="H73" s="594"/>
      <c r="I73" s="593"/>
      <c r="J73" s="665"/>
      <c r="K73" s="595"/>
      <c r="M73" s="582"/>
      <c r="N73" s="583"/>
      <c r="O73" s="582"/>
      <c r="P73" s="582"/>
      <c r="Q73" s="582"/>
      <c r="R73" s="582"/>
      <c r="S73" s="582"/>
      <c r="T73" s="582"/>
      <c r="U73" s="582"/>
      <c r="V73" s="582"/>
      <c r="W73" s="582"/>
      <c r="X73" s="582"/>
      <c r="Y73" s="582"/>
      <c r="Z73" s="582"/>
      <c r="AA73" s="582"/>
      <c r="AB73" s="582"/>
      <c r="AC73" s="582"/>
      <c r="AD73" s="582"/>
      <c r="AE73" s="582"/>
      <c r="AF73" s="582"/>
      <c r="AG73" s="582"/>
      <c r="AH73" s="582"/>
      <c r="AI73" s="582"/>
      <c r="AJ73" s="582"/>
      <c r="AK73" s="582"/>
    </row>
    <row r="74" spans="1:37" ht="19.5" customHeight="1" thickBot="1">
      <c r="A74" s="592"/>
      <c r="E74" s="519"/>
      <c r="L74" s="519"/>
      <c r="M74" s="531"/>
      <c r="N74" s="535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  <c r="AJ74" s="531"/>
      <c r="AK74" s="531"/>
    </row>
    <row r="75" spans="1:37" ht="19.5" customHeight="1">
      <c r="A75" s="1506" t="s">
        <v>247</v>
      </c>
      <c r="B75" s="1506"/>
      <c r="C75" s="1506"/>
      <c r="D75" s="1507" t="s">
        <v>238</v>
      </c>
      <c r="E75" s="1507"/>
      <c r="F75" s="1507"/>
      <c r="G75" s="1507"/>
      <c r="H75" s="1507"/>
      <c r="I75" s="1507"/>
      <c r="J75" s="1507"/>
      <c r="K75" s="1507"/>
      <c r="L75" s="519"/>
      <c r="M75" s="531"/>
      <c r="N75" s="535"/>
      <c r="O75" s="531"/>
      <c r="P75" s="531"/>
      <c r="Q75" s="531"/>
      <c r="R75" s="531"/>
      <c r="S75" s="531"/>
      <c r="T75" s="531"/>
      <c r="U75" s="531"/>
      <c r="V75" s="531"/>
      <c r="W75" s="531"/>
      <c r="X75" s="531"/>
      <c r="Y75" s="531"/>
      <c r="Z75" s="531"/>
      <c r="AA75" s="531"/>
      <c r="AB75" s="531"/>
      <c r="AC75" s="531"/>
      <c r="AD75" s="531"/>
      <c r="AE75" s="531"/>
      <c r="AF75" s="531"/>
      <c r="AG75" s="531"/>
      <c r="AH75" s="531"/>
      <c r="AI75" s="531"/>
      <c r="AJ75" s="531"/>
      <c r="AK75" s="531"/>
    </row>
    <row r="76" spans="1:37" ht="19.5" customHeight="1">
      <c r="A76" s="1508" t="s">
        <v>239</v>
      </c>
      <c r="B76" s="1508"/>
      <c r="C76" s="1508"/>
      <c r="D76" s="1509" t="s">
        <v>240</v>
      </c>
      <c r="E76" s="1509"/>
      <c r="F76" s="1509"/>
      <c r="G76" s="1509"/>
      <c r="H76" s="1509"/>
      <c r="I76" s="1509"/>
      <c r="J76" s="1509"/>
      <c r="K76" s="1509"/>
      <c r="L76" s="670"/>
      <c r="M76" s="531"/>
      <c r="N76" s="535"/>
      <c r="O76" s="531"/>
      <c r="P76" s="531"/>
      <c r="Q76" s="531"/>
      <c r="R76" s="531"/>
      <c r="S76" s="531"/>
      <c r="T76" s="531"/>
      <c r="U76" s="531"/>
      <c r="V76" s="531"/>
      <c r="W76" s="531"/>
      <c r="X76" s="531"/>
      <c r="Y76" s="531"/>
      <c r="Z76" s="531"/>
      <c r="AA76" s="531"/>
      <c r="AB76" s="531"/>
      <c r="AC76" s="531"/>
      <c r="AD76" s="531"/>
      <c r="AE76" s="531"/>
      <c r="AF76" s="531"/>
      <c r="AG76" s="531"/>
      <c r="AH76" s="531"/>
      <c r="AI76" s="531"/>
      <c r="AJ76" s="531"/>
      <c r="AK76" s="531"/>
    </row>
    <row r="77" spans="1:37" ht="19.5" customHeight="1">
      <c r="A77" s="671" t="s">
        <v>195</v>
      </c>
      <c r="B77" s="672"/>
      <c r="C77" s="672"/>
      <c r="D77" s="1503" t="s">
        <v>241</v>
      </c>
      <c r="E77" s="1503"/>
      <c r="F77" s="1503"/>
      <c r="G77" s="1503"/>
      <c r="H77" s="1503"/>
      <c r="I77" s="1503"/>
      <c r="J77" s="1503"/>
      <c r="K77" s="1503"/>
      <c r="L77" s="519"/>
      <c r="M77" s="531"/>
      <c r="N77" s="535"/>
      <c r="O77" s="531"/>
      <c r="P77" s="531"/>
      <c r="Q77" s="531"/>
      <c r="R77" s="531"/>
      <c r="S77" s="531"/>
      <c r="T77" s="531"/>
      <c r="U77" s="531"/>
      <c r="V77" s="531"/>
      <c r="W77" s="531"/>
      <c r="X77" s="531"/>
      <c r="Y77" s="531"/>
      <c r="Z77" s="531"/>
      <c r="AA77" s="531"/>
      <c r="AB77" s="531"/>
      <c r="AC77" s="531"/>
      <c r="AD77" s="531"/>
      <c r="AE77" s="531"/>
      <c r="AF77" s="531"/>
      <c r="AG77" s="531"/>
      <c r="AH77" s="531"/>
      <c r="AI77" s="531"/>
      <c r="AJ77" s="531"/>
      <c r="AK77" s="531"/>
    </row>
    <row r="78" spans="1:37" ht="19.5" customHeight="1">
      <c r="A78" s="673"/>
      <c r="B78" s="673"/>
      <c r="E78" s="519"/>
      <c r="L78" s="519"/>
      <c r="M78" s="531"/>
      <c r="N78" s="535"/>
      <c r="O78" s="531"/>
      <c r="P78" s="531"/>
      <c r="Q78" s="531"/>
      <c r="R78" s="531"/>
      <c r="S78" s="531"/>
      <c r="T78" s="531"/>
      <c r="U78" s="531"/>
      <c r="V78" s="531"/>
      <c r="W78" s="531"/>
      <c r="X78" s="531"/>
      <c r="Y78" s="531"/>
      <c r="Z78" s="531"/>
      <c r="AA78" s="531"/>
      <c r="AB78" s="531"/>
      <c r="AC78" s="531"/>
      <c r="AD78" s="531"/>
      <c r="AE78" s="531"/>
      <c r="AF78" s="531"/>
      <c r="AG78" s="531"/>
      <c r="AH78" s="531"/>
      <c r="AI78" s="531"/>
      <c r="AJ78" s="531"/>
      <c r="AK78" s="531"/>
    </row>
    <row r="79" spans="1:16" ht="19.5" customHeight="1">
      <c r="A79" s="674"/>
      <c r="B79" s="674"/>
      <c r="E79" s="519"/>
      <c r="L79" s="519"/>
      <c r="M79" s="519"/>
      <c r="N79" s="525"/>
      <c r="O79" s="519"/>
      <c r="P79" s="519"/>
    </row>
    <row r="80" spans="1:16" ht="19.5" customHeight="1">
      <c r="A80" s="675"/>
      <c r="B80" s="574"/>
      <c r="C80" s="574"/>
      <c r="D80" s="574"/>
      <c r="E80" s="574"/>
      <c r="F80" s="575"/>
      <c r="G80" s="574"/>
      <c r="H80" s="576"/>
      <c r="I80" s="575"/>
      <c r="J80" s="676"/>
      <c r="K80" s="574"/>
      <c r="L80" s="574"/>
      <c r="M80" s="574"/>
      <c r="N80" s="677"/>
      <c r="O80" s="519"/>
      <c r="P80" s="519"/>
    </row>
    <row r="81" spans="1:16" ht="27.75" customHeight="1">
      <c r="A81" s="678"/>
      <c r="B81" s="574"/>
      <c r="C81" s="574"/>
      <c r="D81" s="574"/>
      <c r="E81" s="574"/>
      <c r="F81" s="575"/>
      <c r="G81" s="574"/>
      <c r="H81" s="576"/>
      <c r="I81" s="575"/>
      <c r="J81" s="676"/>
      <c r="K81" s="574"/>
      <c r="L81" s="574"/>
      <c r="M81" s="574"/>
      <c r="N81" s="677"/>
      <c r="O81" s="519"/>
      <c r="P81" s="519"/>
    </row>
    <row r="82" spans="1:16" ht="19.5" customHeight="1">
      <c r="A82" s="675"/>
      <c r="B82" s="574"/>
      <c r="C82" s="574"/>
      <c r="D82" s="574"/>
      <c r="E82" s="574"/>
      <c r="F82" s="575"/>
      <c r="G82" s="574"/>
      <c r="H82" s="576"/>
      <c r="I82" s="575"/>
      <c r="J82" s="676"/>
      <c r="K82" s="574"/>
      <c r="L82" s="574"/>
      <c r="M82" s="574"/>
      <c r="N82" s="677"/>
      <c r="O82" s="519"/>
      <c r="P82" s="519"/>
    </row>
    <row r="83" spans="1:16" ht="19.5" customHeight="1">
      <c r="A83" s="679"/>
      <c r="B83" s="574"/>
      <c r="C83" s="574"/>
      <c r="D83" s="574"/>
      <c r="E83" s="574"/>
      <c r="F83" s="575"/>
      <c r="G83" s="574"/>
      <c r="H83" s="576"/>
      <c r="I83" s="575"/>
      <c r="J83" s="676"/>
      <c r="K83" s="574"/>
      <c r="L83" s="574"/>
      <c r="M83" s="574"/>
      <c r="N83" s="677"/>
      <c r="O83" s="519"/>
      <c r="P83" s="519"/>
    </row>
    <row r="84" spans="1:16" ht="19.5" customHeight="1">
      <c r="A84" s="680"/>
      <c r="B84" s="681"/>
      <c r="C84" s="681"/>
      <c r="D84" s="681"/>
      <c r="E84" s="681"/>
      <c r="F84" s="681"/>
      <c r="G84" s="681"/>
      <c r="H84" s="681"/>
      <c r="I84" s="681"/>
      <c r="J84" s="681"/>
      <c r="K84" s="682"/>
      <c r="L84" s="670"/>
      <c r="M84" s="574"/>
      <c r="N84" s="677"/>
      <c r="O84" s="519"/>
      <c r="P84" s="519"/>
    </row>
    <row r="85" spans="1:16" ht="19.5" customHeight="1">
      <c r="A85" s="681"/>
      <c r="B85" s="683"/>
      <c r="C85" s="683"/>
      <c r="D85" s="683"/>
      <c r="E85" s="683"/>
      <c r="F85" s="683"/>
      <c r="G85" s="683"/>
      <c r="H85" s="683"/>
      <c r="I85" s="683"/>
      <c r="J85" s="683"/>
      <c r="K85" s="684"/>
      <c r="L85" s="574"/>
      <c r="M85" s="574"/>
      <c r="N85" s="677"/>
      <c r="O85" s="519"/>
      <c r="P85" s="519"/>
    </row>
    <row r="86" spans="1:16" ht="19.5" customHeight="1">
      <c r="A86" s="681"/>
      <c r="B86" s="683"/>
      <c r="C86" s="683"/>
      <c r="D86" s="683"/>
      <c r="E86" s="683"/>
      <c r="F86" s="683"/>
      <c r="G86" s="683"/>
      <c r="H86" s="683"/>
      <c r="I86" s="683"/>
      <c r="J86" s="683"/>
      <c r="K86" s="684"/>
      <c r="L86" s="574"/>
      <c r="M86" s="574"/>
      <c r="N86" s="677"/>
      <c r="O86" s="519"/>
      <c r="P86" s="519"/>
    </row>
    <row r="87" spans="1:16" ht="19.5" customHeight="1">
      <c r="A87" s="681"/>
      <c r="B87" s="683"/>
      <c r="C87" s="683"/>
      <c r="D87" s="683"/>
      <c r="E87" s="683"/>
      <c r="F87" s="683"/>
      <c r="G87" s="683"/>
      <c r="H87" s="683"/>
      <c r="I87" s="683"/>
      <c r="J87" s="683"/>
      <c r="K87" s="684"/>
      <c r="L87" s="670"/>
      <c r="M87" s="574"/>
      <c r="N87" s="677"/>
      <c r="O87" s="519"/>
      <c r="P87" s="519"/>
    </row>
    <row r="88" spans="1:14" ht="18">
      <c r="A88" s="681"/>
      <c r="B88" s="683"/>
      <c r="C88" s="683"/>
      <c r="D88" s="683"/>
      <c r="E88" s="683"/>
      <c r="F88" s="683"/>
      <c r="G88" s="683"/>
      <c r="H88" s="683"/>
      <c r="I88" s="683"/>
      <c r="J88" s="683"/>
      <c r="K88" s="684"/>
      <c r="L88" s="685"/>
      <c r="M88" s="685"/>
      <c r="N88" s="686"/>
    </row>
    <row r="89" spans="1:14" ht="18">
      <c r="A89" s="681"/>
      <c r="B89" s="683"/>
      <c r="C89" s="683"/>
      <c r="D89" s="683"/>
      <c r="E89" s="683"/>
      <c r="F89" s="683"/>
      <c r="G89" s="683"/>
      <c r="H89" s="683"/>
      <c r="I89" s="683"/>
      <c r="J89" s="683"/>
      <c r="K89" s="684"/>
      <c r="L89" s="685"/>
      <c r="M89" s="685"/>
      <c r="N89" s="686"/>
    </row>
    <row r="90" spans="1:14" ht="18">
      <c r="A90" s="681"/>
      <c r="B90" s="683"/>
      <c r="C90" s="683"/>
      <c r="D90" s="683"/>
      <c r="E90" s="683"/>
      <c r="F90" s="683"/>
      <c r="G90" s="683"/>
      <c r="H90" s="683"/>
      <c r="I90" s="683"/>
      <c r="J90" s="683"/>
      <c r="K90" s="684"/>
      <c r="L90" s="685"/>
      <c r="M90" s="685"/>
      <c r="N90" s="686"/>
    </row>
    <row r="91" spans="1:14" ht="18">
      <c r="A91" s="681"/>
      <c r="B91" s="683"/>
      <c r="C91" s="683"/>
      <c r="D91" s="683"/>
      <c r="E91" s="683"/>
      <c r="F91" s="683"/>
      <c r="G91" s="683"/>
      <c r="H91" s="683"/>
      <c r="I91" s="683"/>
      <c r="J91" s="683"/>
      <c r="K91" s="684"/>
      <c r="L91" s="685"/>
      <c r="M91" s="685"/>
      <c r="N91" s="686"/>
    </row>
    <row r="92" spans="1:14" ht="18">
      <c r="A92" s="681"/>
      <c r="B92" s="683"/>
      <c r="C92" s="683"/>
      <c r="D92" s="683"/>
      <c r="E92" s="683"/>
      <c r="F92" s="683"/>
      <c r="G92" s="683"/>
      <c r="H92" s="683"/>
      <c r="I92" s="683"/>
      <c r="J92" s="683"/>
      <c r="K92" s="684"/>
      <c r="L92" s="685"/>
      <c r="M92" s="685"/>
      <c r="N92" s="686"/>
    </row>
    <row r="93" spans="1:14" ht="18">
      <c r="A93" s="681"/>
      <c r="B93" s="683"/>
      <c r="C93" s="683"/>
      <c r="D93" s="683"/>
      <c r="E93" s="683"/>
      <c r="F93" s="683"/>
      <c r="G93" s="683"/>
      <c r="H93" s="683"/>
      <c r="I93" s="683"/>
      <c r="J93" s="683"/>
      <c r="K93" s="684"/>
      <c r="L93" s="685"/>
      <c r="M93" s="685"/>
      <c r="N93" s="686"/>
    </row>
    <row r="94" spans="1:14" ht="18">
      <c r="A94" s="681"/>
      <c r="B94" s="683"/>
      <c r="C94" s="683"/>
      <c r="D94" s="683"/>
      <c r="E94" s="683"/>
      <c r="F94" s="683"/>
      <c r="G94" s="683"/>
      <c r="H94" s="683"/>
      <c r="I94" s="683"/>
      <c r="J94" s="683"/>
      <c r="K94" s="684"/>
      <c r="L94" s="685"/>
      <c r="M94" s="685"/>
      <c r="N94" s="686"/>
    </row>
    <row r="95" spans="1:14" ht="18">
      <c r="A95" s="681"/>
      <c r="B95" s="683"/>
      <c r="C95" s="683"/>
      <c r="D95" s="683"/>
      <c r="E95" s="683"/>
      <c r="F95" s="683"/>
      <c r="G95" s="683"/>
      <c r="H95" s="683"/>
      <c r="I95" s="683"/>
      <c r="J95" s="683"/>
      <c r="K95" s="684"/>
      <c r="L95" s="685"/>
      <c r="M95" s="685"/>
      <c r="N95" s="686"/>
    </row>
    <row r="96" spans="1:14" ht="18">
      <c r="A96" s="681"/>
      <c r="B96" s="683"/>
      <c r="C96" s="683"/>
      <c r="D96" s="683"/>
      <c r="E96" s="683"/>
      <c r="F96" s="683"/>
      <c r="G96" s="683"/>
      <c r="H96" s="683"/>
      <c r="I96" s="683"/>
      <c r="J96" s="683"/>
      <c r="K96" s="684"/>
      <c r="L96" s="685"/>
      <c r="M96" s="685"/>
      <c r="N96" s="686"/>
    </row>
    <row r="97" spans="1:14" ht="18">
      <c r="A97" s="681"/>
      <c r="B97" s="683"/>
      <c r="C97" s="683"/>
      <c r="D97" s="683"/>
      <c r="E97" s="683"/>
      <c r="F97" s="683"/>
      <c r="G97" s="683"/>
      <c r="H97" s="683"/>
      <c r="I97" s="683"/>
      <c r="J97" s="683"/>
      <c r="K97" s="684"/>
      <c r="L97" s="685"/>
      <c r="M97" s="685"/>
      <c r="N97" s="686"/>
    </row>
    <row r="98" spans="1:14" ht="18">
      <c r="A98" s="681"/>
      <c r="B98" s="683"/>
      <c r="C98" s="683"/>
      <c r="D98" s="683"/>
      <c r="E98" s="683"/>
      <c r="F98" s="683"/>
      <c r="G98" s="683"/>
      <c r="H98" s="683"/>
      <c r="I98" s="683"/>
      <c r="J98" s="683"/>
      <c r="K98" s="684"/>
      <c r="L98" s="685"/>
      <c r="M98" s="685"/>
      <c r="N98" s="686"/>
    </row>
    <row r="99" spans="1:14" ht="18">
      <c r="A99" s="681"/>
      <c r="B99" s="683"/>
      <c r="C99" s="683"/>
      <c r="D99" s="683"/>
      <c r="E99" s="683"/>
      <c r="F99" s="683"/>
      <c r="G99" s="683"/>
      <c r="H99" s="683"/>
      <c r="I99" s="683"/>
      <c r="J99" s="683"/>
      <c r="K99" s="684"/>
      <c r="L99" s="685"/>
      <c r="M99" s="685"/>
      <c r="N99" s="686"/>
    </row>
    <row r="100" spans="1:14" ht="18">
      <c r="A100" s="681"/>
      <c r="B100" s="683"/>
      <c r="C100" s="683"/>
      <c r="D100" s="683"/>
      <c r="E100" s="683"/>
      <c r="F100" s="683"/>
      <c r="G100" s="683"/>
      <c r="H100" s="683"/>
      <c r="I100" s="683"/>
      <c r="J100" s="683"/>
      <c r="K100" s="684"/>
      <c r="L100" s="685"/>
      <c r="M100" s="685"/>
      <c r="N100" s="686"/>
    </row>
    <row r="101" spans="1:14" ht="18">
      <c r="A101" s="681"/>
      <c r="B101" s="683"/>
      <c r="C101" s="683"/>
      <c r="D101" s="683"/>
      <c r="E101" s="683"/>
      <c r="F101" s="683"/>
      <c r="G101" s="683"/>
      <c r="H101" s="683"/>
      <c r="I101" s="683"/>
      <c r="J101" s="683"/>
      <c r="K101" s="684"/>
      <c r="L101" s="685"/>
      <c r="M101" s="685"/>
      <c r="N101" s="686"/>
    </row>
    <row r="102" spans="1:14" ht="18">
      <c r="A102" s="681"/>
      <c r="B102" s="683"/>
      <c r="C102" s="683"/>
      <c r="D102" s="683"/>
      <c r="E102" s="683"/>
      <c r="F102" s="683"/>
      <c r="G102" s="683"/>
      <c r="H102" s="683"/>
      <c r="I102" s="683"/>
      <c r="J102" s="683"/>
      <c r="K102" s="684"/>
      <c r="L102" s="685"/>
      <c r="M102" s="685"/>
      <c r="N102" s="686"/>
    </row>
    <row r="103" spans="1:14" ht="18">
      <c r="A103" s="681"/>
      <c r="B103" s="683"/>
      <c r="C103" s="683"/>
      <c r="D103" s="683"/>
      <c r="E103" s="683"/>
      <c r="F103" s="683"/>
      <c r="G103" s="683"/>
      <c r="H103" s="683"/>
      <c r="I103" s="683"/>
      <c r="J103" s="683"/>
      <c r="K103" s="684"/>
      <c r="L103" s="685"/>
      <c r="M103" s="685"/>
      <c r="N103" s="686"/>
    </row>
    <row r="104" spans="1:14" ht="18">
      <c r="A104" s="681"/>
      <c r="B104" s="683"/>
      <c r="C104" s="683"/>
      <c r="D104" s="683"/>
      <c r="E104" s="683"/>
      <c r="F104" s="683"/>
      <c r="G104" s="683"/>
      <c r="H104" s="683"/>
      <c r="I104" s="683"/>
      <c r="J104" s="683"/>
      <c r="K104" s="684"/>
      <c r="L104" s="685"/>
      <c r="M104" s="685"/>
      <c r="N104" s="686"/>
    </row>
    <row r="105" spans="1:14" ht="18">
      <c r="A105" s="681"/>
      <c r="B105" s="683"/>
      <c r="C105" s="683"/>
      <c r="D105" s="683"/>
      <c r="E105" s="683"/>
      <c r="F105" s="683"/>
      <c r="G105" s="683"/>
      <c r="H105" s="683"/>
      <c r="I105" s="683"/>
      <c r="J105" s="683"/>
      <c r="K105" s="684"/>
      <c r="L105" s="685"/>
      <c r="M105" s="685"/>
      <c r="N105" s="686"/>
    </row>
    <row r="106" spans="1:14" ht="18">
      <c r="A106" s="681"/>
      <c r="B106" s="683"/>
      <c r="C106" s="683"/>
      <c r="D106" s="683"/>
      <c r="E106" s="683"/>
      <c r="F106" s="683"/>
      <c r="G106" s="683"/>
      <c r="H106" s="683"/>
      <c r="I106" s="683"/>
      <c r="J106" s="683"/>
      <c r="K106" s="684"/>
      <c r="L106" s="685"/>
      <c r="M106" s="685"/>
      <c r="N106" s="686"/>
    </row>
    <row r="107" spans="1:14" ht="18">
      <c r="A107" s="681"/>
      <c r="B107" s="683"/>
      <c r="C107" s="683"/>
      <c r="D107" s="683"/>
      <c r="E107" s="683"/>
      <c r="F107" s="683"/>
      <c r="G107" s="683"/>
      <c r="H107" s="683"/>
      <c r="I107" s="683"/>
      <c r="J107" s="683"/>
      <c r="K107" s="684"/>
      <c r="L107" s="685"/>
      <c r="M107" s="685"/>
      <c r="N107" s="686"/>
    </row>
    <row r="108" spans="1:14" ht="18">
      <c r="A108" s="681"/>
      <c r="B108" s="683"/>
      <c r="C108" s="683"/>
      <c r="D108" s="683"/>
      <c r="E108" s="683"/>
      <c r="F108" s="683"/>
      <c r="G108" s="683"/>
      <c r="H108" s="683"/>
      <c r="I108" s="683"/>
      <c r="J108" s="683"/>
      <c r="K108" s="684"/>
      <c r="L108" s="685"/>
      <c r="M108" s="685"/>
      <c r="N108" s="686"/>
    </row>
    <row r="109" spans="1:14" ht="18">
      <c r="A109" s="681"/>
      <c r="B109" s="683"/>
      <c r="C109" s="683"/>
      <c r="D109" s="683"/>
      <c r="E109" s="683"/>
      <c r="F109" s="683"/>
      <c r="G109" s="683"/>
      <c r="H109" s="683"/>
      <c r="I109" s="683"/>
      <c r="J109" s="683"/>
      <c r="K109" s="684"/>
      <c r="L109" s="685"/>
      <c r="M109" s="685"/>
      <c r="N109" s="686"/>
    </row>
    <row r="110" spans="1:14" ht="18">
      <c r="A110" s="681"/>
      <c r="B110" s="683"/>
      <c r="C110" s="683"/>
      <c r="D110" s="683"/>
      <c r="E110" s="683"/>
      <c r="F110" s="683"/>
      <c r="G110" s="683"/>
      <c r="H110" s="683"/>
      <c r="I110" s="683"/>
      <c r="J110" s="683"/>
      <c r="K110" s="684"/>
      <c r="L110" s="685"/>
      <c r="M110" s="685"/>
      <c r="N110" s="686"/>
    </row>
    <row r="111" spans="1:14" ht="18">
      <c r="A111" s="528"/>
      <c r="B111" s="574"/>
      <c r="C111" s="574"/>
      <c r="D111" s="574"/>
      <c r="E111" s="687"/>
      <c r="F111" s="575"/>
      <c r="G111" s="574"/>
      <c r="H111" s="576"/>
      <c r="I111" s="575"/>
      <c r="J111" s="676"/>
      <c r="K111" s="574"/>
      <c r="L111" s="685"/>
      <c r="M111" s="685"/>
      <c r="N111" s="686"/>
    </row>
    <row r="112" spans="1:14" ht="18">
      <c r="A112" s="630"/>
      <c r="B112" s="574"/>
      <c r="C112" s="574"/>
      <c r="D112" s="574"/>
      <c r="E112" s="687"/>
      <c r="F112" s="575"/>
      <c r="G112" s="574"/>
      <c r="H112" s="576"/>
      <c r="I112" s="575"/>
      <c r="J112" s="676"/>
      <c r="K112" s="574"/>
      <c r="L112" s="685"/>
      <c r="M112" s="685"/>
      <c r="N112" s="686"/>
    </row>
    <row r="113" spans="1:14" ht="18">
      <c r="A113" s="680"/>
      <c r="B113" s="681"/>
      <c r="C113" s="681"/>
      <c r="D113" s="681"/>
      <c r="E113" s="681"/>
      <c r="F113" s="681"/>
      <c r="G113" s="681"/>
      <c r="H113" s="681"/>
      <c r="I113" s="681"/>
      <c r="J113" s="681"/>
      <c r="K113" s="682"/>
      <c r="L113" s="685"/>
      <c r="M113" s="685"/>
      <c r="N113" s="686"/>
    </row>
    <row r="114" spans="1:14" ht="18">
      <c r="A114" s="681"/>
      <c r="B114" s="683"/>
      <c r="C114" s="683"/>
      <c r="D114" s="683"/>
      <c r="E114" s="683"/>
      <c r="F114" s="683"/>
      <c r="G114" s="683"/>
      <c r="H114" s="683"/>
      <c r="I114" s="683"/>
      <c r="J114" s="683"/>
      <c r="K114" s="683"/>
      <c r="L114" s="685"/>
      <c r="M114" s="685"/>
      <c r="N114" s="686"/>
    </row>
    <row r="115" spans="1:14" ht="18">
      <c r="A115" s="681"/>
      <c r="B115" s="683"/>
      <c r="C115" s="683"/>
      <c r="D115" s="683"/>
      <c r="E115" s="683"/>
      <c r="F115" s="683"/>
      <c r="G115" s="683"/>
      <c r="H115" s="683"/>
      <c r="I115" s="683"/>
      <c r="J115" s="683"/>
      <c r="K115" s="683"/>
      <c r="L115" s="685"/>
      <c r="M115" s="685"/>
      <c r="N115" s="686"/>
    </row>
    <row r="116" spans="1:14" ht="18">
      <c r="A116" s="681"/>
      <c r="B116" s="683"/>
      <c r="C116" s="683"/>
      <c r="D116" s="683"/>
      <c r="E116" s="683"/>
      <c r="F116" s="683"/>
      <c r="G116" s="683"/>
      <c r="H116" s="683"/>
      <c r="I116" s="683"/>
      <c r="J116" s="683"/>
      <c r="K116" s="683"/>
      <c r="L116" s="685"/>
      <c r="M116" s="685"/>
      <c r="N116" s="686"/>
    </row>
    <row r="117" spans="1:14" ht="18">
      <c r="A117" s="681"/>
      <c r="B117" s="683"/>
      <c r="C117" s="683"/>
      <c r="D117" s="683"/>
      <c r="E117" s="683"/>
      <c r="F117" s="683"/>
      <c r="G117" s="683"/>
      <c r="H117" s="683"/>
      <c r="I117" s="683"/>
      <c r="J117" s="683"/>
      <c r="K117" s="683"/>
      <c r="L117" s="685"/>
      <c r="M117" s="685"/>
      <c r="N117" s="686"/>
    </row>
    <row r="118" spans="1:14" ht="18">
      <c r="A118" s="681"/>
      <c r="B118" s="683"/>
      <c r="C118" s="683"/>
      <c r="D118" s="683"/>
      <c r="E118" s="683"/>
      <c r="F118" s="683"/>
      <c r="G118" s="683"/>
      <c r="H118" s="683"/>
      <c r="I118" s="683"/>
      <c r="J118" s="683"/>
      <c r="K118" s="683"/>
      <c r="L118" s="685"/>
      <c r="M118" s="685"/>
      <c r="N118" s="686"/>
    </row>
    <row r="119" spans="1:14" ht="18">
      <c r="A119" s="681"/>
      <c r="B119" s="683"/>
      <c r="C119" s="683"/>
      <c r="D119" s="683"/>
      <c r="E119" s="683"/>
      <c r="F119" s="683"/>
      <c r="G119" s="683"/>
      <c r="H119" s="683"/>
      <c r="I119" s="683"/>
      <c r="J119" s="683"/>
      <c r="K119" s="683"/>
      <c r="L119" s="685"/>
      <c r="M119" s="685"/>
      <c r="N119" s="686"/>
    </row>
    <row r="120" spans="1:14" ht="18">
      <c r="A120" s="681"/>
      <c r="B120" s="683"/>
      <c r="C120" s="683"/>
      <c r="D120" s="683"/>
      <c r="E120" s="683"/>
      <c r="F120" s="683"/>
      <c r="G120" s="683"/>
      <c r="H120" s="683"/>
      <c r="I120" s="683"/>
      <c r="J120" s="683"/>
      <c r="K120" s="683"/>
      <c r="L120" s="685"/>
      <c r="M120" s="685"/>
      <c r="N120" s="686"/>
    </row>
    <row r="121" spans="1:14" ht="18">
      <c r="A121" s="681"/>
      <c r="B121" s="683"/>
      <c r="C121" s="683"/>
      <c r="D121" s="683"/>
      <c r="E121" s="683"/>
      <c r="F121" s="683"/>
      <c r="G121" s="683"/>
      <c r="H121" s="683"/>
      <c r="I121" s="683"/>
      <c r="J121" s="683"/>
      <c r="K121" s="683"/>
      <c r="L121" s="685"/>
      <c r="M121" s="685"/>
      <c r="N121" s="686"/>
    </row>
    <row r="122" spans="1:14" ht="18">
      <c r="A122" s="681"/>
      <c r="B122" s="683"/>
      <c r="C122" s="683"/>
      <c r="D122" s="683"/>
      <c r="E122" s="683"/>
      <c r="F122" s="683"/>
      <c r="G122" s="683"/>
      <c r="H122" s="683"/>
      <c r="I122" s="683"/>
      <c r="J122" s="683"/>
      <c r="K122" s="683"/>
      <c r="L122" s="685"/>
      <c r="M122" s="685"/>
      <c r="N122" s="686"/>
    </row>
    <row r="123" spans="1:14" ht="18">
      <c r="A123" s="681"/>
      <c r="B123" s="683"/>
      <c r="C123" s="683"/>
      <c r="D123" s="683"/>
      <c r="E123" s="683"/>
      <c r="F123" s="683"/>
      <c r="G123" s="683"/>
      <c r="H123" s="683"/>
      <c r="I123" s="683"/>
      <c r="J123" s="683"/>
      <c r="K123" s="683"/>
      <c r="L123" s="685"/>
      <c r="M123" s="685"/>
      <c r="N123" s="686"/>
    </row>
    <row r="124" spans="1:14" ht="18">
      <c r="A124" s="681"/>
      <c r="B124" s="683"/>
      <c r="C124" s="683"/>
      <c r="D124" s="683"/>
      <c r="E124" s="683"/>
      <c r="F124" s="683"/>
      <c r="G124" s="683"/>
      <c r="H124" s="683"/>
      <c r="I124" s="683"/>
      <c r="J124" s="683"/>
      <c r="K124" s="683"/>
      <c r="L124" s="685"/>
      <c r="M124" s="685"/>
      <c r="N124" s="686"/>
    </row>
    <row r="125" spans="1:14" ht="18">
      <c r="A125" s="681"/>
      <c r="B125" s="683"/>
      <c r="C125" s="683"/>
      <c r="D125" s="683"/>
      <c r="E125" s="683"/>
      <c r="F125" s="683"/>
      <c r="G125" s="683"/>
      <c r="H125" s="683"/>
      <c r="I125" s="683"/>
      <c r="J125" s="683"/>
      <c r="K125" s="683"/>
      <c r="L125" s="685"/>
      <c r="M125" s="685"/>
      <c r="N125" s="686"/>
    </row>
    <row r="126" spans="1:14" ht="18">
      <c r="A126" s="681"/>
      <c r="B126" s="683"/>
      <c r="C126" s="683"/>
      <c r="D126" s="683"/>
      <c r="E126" s="683"/>
      <c r="F126" s="683"/>
      <c r="G126" s="683"/>
      <c r="H126" s="683"/>
      <c r="I126" s="683"/>
      <c r="J126" s="683"/>
      <c r="K126" s="683"/>
      <c r="L126" s="685"/>
      <c r="M126" s="685"/>
      <c r="N126" s="686"/>
    </row>
    <row r="127" spans="1:14" ht="18">
      <c r="A127" s="681"/>
      <c r="B127" s="683"/>
      <c r="C127" s="683"/>
      <c r="D127" s="683"/>
      <c r="E127" s="683"/>
      <c r="F127" s="683"/>
      <c r="G127" s="683"/>
      <c r="H127" s="683"/>
      <c r="I127" s="683"/>
      <c r="J127" s="683"/>
      <c r="K127" s="683"/>
      <c r="L127" s="685"/>
      <c r="M127" s="685"/>
      <c r="N127" s="686"/>
    </row>
    <row r="128" spans="1:14" ht="18">
      <c r="A128" s="681"/>
      <c r="B128" s="683"/>
      <c r="C128" s="683"/>
      <c r="D128" s="683"/>
      <c r="E128" s="683"/>
      <c r="F128" s="683"/>
      <c r="G128" s="683"/>
      <c r="H128" s="683"/>
      <c r="I128" s="683"/>
      <c r="J128" s="683"/>
      <c r="K128" s="683"/>
      <c r="L128" s="685"/>
      <c r="M128" s="685"/>
      <c r="N128" s="686"/>
    </row>
    <row r="129" spans="1:14" ht="18">
      <c r="A129" s="681"/>
      <c r="B129" s="683"/>
      <c r="C129" s="683"/>
      <c r="D129" s="683"/>
      <c r="E129" s="683"/>
      <c r="F129" s="683"/>
      <c r="G129" s="683"/>
      <c r="H129" s="683"/>
      <c r="I129" s="683"/>
      <c r="J129" s="683"/>
      <c r="K129" s="683"/>
      <c r="L129" s="685"/>
      <c r="M129" s="685"/>
      <c r="N129" s="686"/>
    </row>
    <row r="130" spans="1:14" ht="18">
      <c r="A130" s="681"/>
      <c r="B130" s="683"/>
      <c r="C130" s="683"/>
      <c r="D130" s="683"/>
      <c r="E130" s="683"/>
      <c r="F130" s="683"/>
      <c r="G130" s="683"/>
      <c r="H130" s="683"/>
      <c r="I130" s="683"/>
      <c r="J130" s="683"/>
      <c r="K130" s="683"/>
      <c r="L130" s="685"/>
      <c r="M130" s="685"/>
      <c r="N130" s="686"/>
    </row>
    <row r="131" spans="1:14" ht="18">
      <c r="A131" s="681"/>
      <c r="B131" s="683"/>
      <c r="C131" s="683"/>
      <c r="D131" s="683"/>
      <c r="E131" s="683"/>
      <c r="F131" s="683"/>
      <c r="G131" s="683"/>
      <c r="H131" s="683"/>
      <c r="I131" s="683"/>
      <c r="J131" s="683"/>
      <c r="K131" s="683"/>
      <c r="L131" s="685"/>
      <c r="M131" s="685"/>
      <c r="N131" s="686"/>
    </row>
    <row r="132" spans="1:14" ht="18">
      <c r="A132" s="681"/>
      <c r="B132" s="683"/>
      <c r="C132" s="683"/>
      <c r="D132" s="683"/>
      <c r="E132" s="683"/>
      <c r="F132" s="683"/>
      <c r="G132" s="683"/>
      <c r="H132" s="683"/>
      <c r="I132" s="683"/>
      <c r="J132" s="683"/>
      <c r="K132" s="683"/>
      <c r="L132" s="685"/>
      <c r="M132" s="685"/>
      <c r="N132" s="686"/>
    </row>
    <row r="133" spans="1:14" ht="18">
      <c r="A133" s="681"/>
      <c r="B133" s="683"/>
      <c r="C133" s="683"/>
      <c r="D133" s="683"/>
      <c r="E133" s="683"/>
      <c r="F133" s="683"/>
      <c r="G133" s="683"/>
      <c r="H133" s="683"/>
      <c r="I133" s="683"/>
      <c r="J133" s="683"/>
      <c r="K133" s="683"/>
      <c r="L133" s="685"/>
      <c r="M133" s="685"/>
      <c r="N133" s="686"/>
    </row>
    <row r="134" spans="1:14" ht="18">
      <c r="A134" s="681"/>
      <c r="B134" s="683"/>
      <c r="C134" s="683"/>
      <c r="D134" s="683"/>
      <c r="E134" s="683"/>
      <c r="F134" s="683"/>
      <c r="G134" s="683"/>
      <c r="H134" s="683"/>
      <c r="I134" s="683"/>
      <c r="J134" s="683"/>
      <c r="K134" s="683"/>
      <c r="L134" s="685"/>
      <c r="M134" s="685"/>
      <c r="N134" s="686"/>
    </row>
    <row r="135" spans="1:14" ht="18">
      <c r="A135" s="681"/>
      <c r="B135" s="683"/>
      <c r="C135" s="683"/>
      <c r="D135" s="683"/>
      <c r="E135" s="683"/>
      <c r="F135" s="683"/>
      <c r="G135" s="683"/>
      <c r="H135" s="683"/>
      <c r="I135" s="683"/>
      <c r="J135" s="683"/>
      <c r="K135" s="683"/>
      <c r="L135" s="685"/>
      <c r="M135" s="685"/>
      <c r="N135" s="686"/>
    </row>
    <row r="136" spans="1:14" ht="18">
      <c r="A136" s="681"/>
      <c r="B136" s="683"/>
      <c r="C136" s="683"/>
      <c r="D136" s="683"/>
      <c r="E136" s="683"/>
      <c r="F136" s="683"/>
      <c r="G136" s="683"/>
      <c r="H136" s="683"/>
      <c r="I136" s="683"/>
      <c r="J136" s="683"/>
      <c r="K136" s="683"/>
      <c r="L136" s="685"/>
      <c r="M136" s="685"/>
      <c r="N136" s="686"/>
    </row>
    <row r="137" spans="1:14" ht="18">
      <c r="A137" s="681"/>
      <c r="B137" s="683"/>
      <c r="C137" s="683"/>
      <c r="D137" s="683"/>
      <c r="E137" s="683"/>
      <c r="F137" s="683"/>
      <c r="G137" s="683"/>
      <c r="H137" s="683"/>
      <c r="I137" s="683"/>
      <c r="J137" s="683"/>
      <c r="K137" s="683"/>
      <c r="L137" s="685"/>
      <c r="M137" s="685"/>
      <c r="N137" s="686"/>
    </row>
    <row r="138" spans="1:14" ht="18">
      <c r="A138" s="681"/>
      <c r="B138" s="683"/>
      <c r="C138" s="683"/>
      <c r="D138" s="683"/>
      <c r="E138" s="683"/>
      <c r="F138" s="683"/>
      <c r="G138" s="683"/>
      <c r="H138" s="683"/>
      <c r="I138" s="683"/>
      <c r="J138" s="683"/>
      <c r="K138" s="683"/>
      <c r="L138" s="685"/>
      <c r="M138" s="685"/>
      <c r="N138" s="686"/>
    </row>
    <row r="139" spans="1:14" ht="18">
      <c r="A139" s="681"/>
      <c r="B139" s="683"/>
      <c r="C139" s="683"/>
      <c r="D139" s="683"/>
      <c r="E139" s="683"/>
      <c r="F139" s="683"/>
      <c r="G139" s="683"/>
      <c r="H139" s="683"/>
      <c r="I139" s="683"/>
      <c r="J139" s="683"/>
      <c r="K139" s="683"/>
      <c r="L139" s="685"/>
      <c r="M139" s="685"/>
      <c r="N139" s="686"/>
    </row>
    <row r="140" spans="1:14" ht="18">
      <c r="A140" s="528"/>
      <c r="B140" s="574"/>
      <c r="C140" s="574"/>
      <c r="D140" s="574"/>
      <c r="E140" s="687"/>
      <c r="F140" s="575"/>
      <c r="G140" s="574"/>
      <c r="H140" s="576"/>
      <c r="I140" s="575"/>
      <c r="J140" s="676"/>
      <c r="K140" s="574"/>
      <c r="L140" s="685"/>
      <c r="M140" s="685"/>
      <c r="N140" s="686"/>
    </row>
    <row r="141" spans="1:14" ht="18">
      <c r="A141" s="630"/>
      <c r="B141" s="574"/>
      <c r="C141" s="574"/>
      <c r="D141" s="574"/>
      <c r="E141" s="687"/>
      <c r="F141" s="575"/>
      <c r="G141" s="574"/>
      <c r="H141" s="576"/>
      <c r="I141" s="575"/>
      <c r="J141" s="676"/>
      <c r="K141" s="574"/>
      <c r="L141" s="685"/>
      <c r="M141" s="685"/>
      <c r="N141" s="686"/>
    </row>
    <row r="142" spans="1:14" ht="18">
      <c r="A142" s="680"/>
      <c r="B142" s="681"/>
      <c r="C142" s="681"/>
      <c r="D142" s="681"/>
      <c r="E142" s="681"/>
      <c r="F142" s="681"/>
      <c r="G142" s="681"/>
      <c r="H142" s="681"/>
      <c r="I142" s="681"/>
      <c r="J142" s="681"/>
      <c r="K142" s="682"/>
      <c r="L142" s="685"/>
      <c r="M142" s="685"/>
      <c r="N142" s="686"/>
    </row>
    <row r="143" spans="1:14" ht="18">
      <c r="A143" s="681"/>
      <c r="B143" s="683"/>
      <c r="C143" s="683"/>
      <c r="D143" s="683"/>
      <c r="E143" s="683"/>
      <c r="F143" s="683"/>
      <c r="G143" s="683"/>
      <c r="H143" s="683"/>
      <c r="I143" s="683"/>
      <c r="J143" s="683"/>
      <c r="K143" s="683"/>
      <c r="L143" s="685"/>
      <c r="M143" s="685"/>
      <c r="N143" s="686"/>
    </row>
    <row r="144" spans="1:14" ht="18">
      <c r="A144" s="681"/>
      <c r="B144" s="683"/>
      <c r="C144" s="683"/>
      <c r="D144" s="683"/>
      <c r="E144" s="683"/>
      <c r="F144" s="683"/>
      <c r="G144" s="683"/>
      <c r="H144" s="683"/>
      <c r="I144" s="683"/>
      <c r="J144" s="683"/>
      <c r="K144" s="683"/>
      <c r="L144" s="685"/>
      <c r="M144" s="685"/>
      <c r="N144" s="686"/>
    </row>
    <row r="145" spans="1:14" ht="18">
      <c r="A145" s="681"/>
      <c r="B145" s="683"/>
      <c r="C145" s="683"/>
      <c r="D145" s="683"/>
      <c r="E145" s="683"/>
      <c r="F145" s="683"/>
      <c r="G145" s="683"/>
      <c r="H145" s="683"/>
      <c r="I145" s="683"/>
      <c r="J145" s="683"/>
      <c r="K145" s="683"/>
      <c r="L145" s="685"/>
      <c r="M145" s="685"/>
      <c r="N145" s="686"/>
    </row>
    <row r="146" spans="1:14" ht="18">
      <c r="A146" s="681"/>
      <c r="B146" s="683"/>
      <c r="C146" s="683"/>
      <c r="D146" s="683"/>
      <c r="E146" s="683"/>
      <c r="F146" s="683"/>
      <c r="G146" s="683"/>
      <c r="H146" s="683"/>
      <c r="I146" s="683"/>
      <c r="J146" s="683"/>
      <c r="K146" s="683"/>
      <c r="L146" s="685"/>
      <c r="M146" s="685"/>
      <c r="N146" s="686"/>
    </row>
    <row r="147" spans="1:14" ht="18">
      <c r="A147" s="681"/>
      <c r="B147" s="683"/>
      <c r="C147" s="683"/>
      <c r="D147" s="683"/>
      <c r="E147" s="683"/>
      <c r="F147" s="683"/>
      <c r="G147" s="683"/>
      <c r="H147" s="683"/>
      <c r="I147" s="683"/>
      <c r="J147" s="683"/>
      <c r="K147" s="683"/>
      <c r="L147" s="685"/>
      <c r="M147" s="685"/>
      <c r="N147" s="686"/>
    </row>
    <row r="148" spans="1:14" ht="18">
      <c r="A148" s="681"/>
      <c r="B148" s="683"/>
      <c r="C148" s="683"/>
      <c r="D148" s="683"/>
      <c r="E148" s="683"/>
      <c r="F148" s="683"/>
      <c r="G148" s="683"/>
      <c r="H148" s="683"/>
      <c r="I148" s="683"/>
      <c r="J148" s="683"/>
      <c r="K148" s="683"/>
      <c r="L148" s="685"/>
      <c r="M148" s="685"/>
      <c r="N148" s="686"/>
    </row>
    <row r="149" spans="1:14" ht="18">
      <c r="A149" s="681"/>
      <c r="B149" s="683"/>
      <c r="C149" s="683"/>
      <c r="D149" s="683"/>
      <c r="E149" s="683"/>
      <c r="F149" s="683"/>
      <c r="G149" s="683"/>
      <c r="H149" s="683"/>
      <c r="I149" s="683"/>
      <c r="J149" s="683"/>
      <c r="K149" s="683"/>
      <c r="L149" s="685"/>
      <c r="M149" s="685"/>
      <c r="N149" s="686"/>
    </row>
    <row r="150" spans="1:14" ht="18">
      <c r="A150" s="681"/>
      <c r="B150" s="683"/>
      <c r="C150" s="683"/>
      <c r="D150" s="683"/>
      <c r="E150" s="683"/>
      <c r="F150" s="683"/>
      <c r="G150" s="683"/>
      <c r="H150" s="683"/>
      <c r="I150" s="683"/>
      <c r="J150" s="683"/>
      <c r="K150" s="683"/>
      <c r="L150" s="685"/>
      <c r="M150" s="685"/>
      <c r="N150" s="686"/>
    </row>
    <row r="151" spans="1:14" ht="18">
      <c r="A151" s="681"/>
      <c r="B151" s="683"/>
      <c r="C151" s="683"/>
      <c r="D151" s="683"/>
      <c r="E151" s="683"/>
      <c r="F151" s="683"/>
      <c r="G151" s="683"/>
      <c r="H151" s="683"/>
      <c r="I151" s="683"/>
      <c r="J151" s="683"/>
      <c r="K151" s="683"/>
      <c r="L151" s="685"/>
      <c r="M151" s="685"/>
      <c r="N151" s="686"/>
    </row>
    <row r="152" spans="1:14" ht="18">
      <c r="A152" s="681"/>
      <c r="B152" s="683"/>
      <c r="C152" s="683"/>
      <c r="D152" s="683"/>
      <c r="E152" s="683"/>
      <c r="F152" s="683"/>
      <c r="G152" s="683"/>
      <c r="H152" s="683"/>
      <c r="I152" s="683"/>
      <c r="J152" s="683"/>
      <c r="K152" s="683"/>
      <c r="L152" s="685"/>
      <c r="M152" s="685"/>
      <c r="N152" s="686"/>
    </row>
    <row r="153" spans="1:14" ht="18">
      <c r="A153" s="681"/>
      <c r="B153" s="683"/>
      <c r="C153" s="683"/>
      <c r="D153" s="683"/>
      <c r="E153" s="683"/>
      <c r="F153" s="683"/>
      <c r="G153" s="683"/>
      <c r="H153" s="683"/>
      <c r="I153" s="683"/>
      <c r="J153" s="683"/>
      <c r="K153" s="683"/>
      <c r="L153" s="685"/>
      <c r="M153" s="685"/>
      <c r="N153" s="686"/>
    </row>
    <row r="154" spans="1:14" ht="18">
      <c r="A154" s="681"/>
      <c r="B154" s="683"/>
      <c r="C154" s="683"/>
      <c r="D154" s="683"/>
      <c r="E154" s="683"/>
      <c r="F154" s="683"/>
      <c r="G154" s="683"/>
      <c r="H154" s="683"/>
      <c r="I154" s="683"/>
      <c r="J154" s="683"/>
      <c r="K154" s="683"/>
      <c r="L154" s="685"/>
      <c r="M154" s="685"/>
      <c r="N154" s="686"/>
    </row>
    <row r="155" spans="1:14" ht="18">
      <c r="A155" s="681"/>
      <c r="B155" s="683"/>
      <c r="C155" s="683"/>
      <c r="D155" s="683"/>
      <c r="E155" s="683"/>
      <c r="F155" s="683"/>
      <c r="G155" s="683"/>
      <c r="H155" s="683"/>
      <c r="I155" s="683"/>
      <c r="J155" s="683"/>
      <c r="K155" s="683"/>
      <c r="L155" s="685"/>
      <c r="M155" s="685"/>
      <c r="N155" s="686"/>
    </row>
    <row r="156" spans="1:14" ht="18">
      <c r="A156" s="681"/>
      <c r="B156" s="683"/>
      <c r="C156" s="683"/>
      <c r="D156" s="683"/>
      <c r="E156" s="683"/>
      <c r="F156" s="683"/>
      <c r="G156" s="683"/>
      <c r="H156" s="683"/>
      <c r="I156" s="683"/>
      <c r="J156" s="683"/>
      <c r="K156" s="683"/>
      <c r="L156" s="685"/>
      <c r="M156" s="685"/>
      <c r="N156" s="686"/>
    </row>
    <row r="157" spans="1:14" ht="18">
      <c r="A157" s="681"/>
      <c r="B157" s="683"/>
      <c r="C157" s="683"/>
      <c r="D157" s="683"/>
      <c r="E157" s="683"/>
      <c r="F157" s="683"/>
      <c r="G157" s="683"/>
      <c r="H157" s="683"/>
      <c r="I157" s="683"/>
      <c r="J157" s="683"/>
      <c r="K157" s="683"/>
      <c r="L157" s="685"/>
      <c r="M157" s="685"/>
      <c r="N157" s="686"/>
    </row>
    <row r="158" spans="1:14" ht="18">
      <c r="A158" s="681"/>
      <c r="B158" s="683"/>
      <c r="C158" s="683"/>
      <c r="D158" s="683"/>
      <c r="E158" s="683"/>
      <c r="F158" s="683"/>
      <c r="G158" s="683"/>
      <c r="H158" s="683"/>
      <c r="I158" s="683"/>
      <c r="J158" s="683"/>
      <c r="K158" s="683"/>
      <c r="L158" s="685"/>
      <c r="M158" s="685"/>
      <c r="N158" s="686"/>
    </row>
    <row r="159" spans="1:14" ht="18">
      <c r="A159" s="681"/>
      <c r="B159" s="683"/>
      <c r="C159" s="683"/>
      <c r="D159" s="683"/>
      <c r="E159" s="683"/>
      <c r="F159" s="683"/>
      <c r="G159" s="683"/>
      <c r="H159" s="683"/>
      <c r="I159" s="683"/>
      <c r="J159" s="683"/>
      <c r="K159" s="683"/>
      <c r="L159" s="685"/>
      <c r="M159" s="685"/>
      <c r="N159" s="686"/>
    </row>
    <row r="160" spans="1:14" ht="18">
      <c r="A160" s="681"/>
      <c r="B160" s="683"/>
      <c r="C160" s="683"/>
      <c r="D160" s="683"/>
      <c r="E160" s="683"/>
      <c r="F160" s="683"/>
      <c r="G160" s="683"/>
      <c r="H160" s="683"/>
      <c r="I160" s="683"/>
      <c r="J160" s="683"/>
      <c r="K160" s="683"/>
      <c r="L160" s="685"/>
      <c r="M160" s="685"/>
      <c r="N160" s="686"/>
    </row>
    <row r="161" spans="1:14" ht="18">
      <c r="A161" s="681"/>
      <c r="B161" s="683"/>
      <c r="C161" s="683"/>
      <c r="D161" s="683"/>
      <c r="E161" s="683"/>
      <c r="F161" s="683"/>
      <c r="G161" s="683"/>
      <c r="H161" s="683"/>
      <c r="I161" s="683"/>
      <c r="J161" s="683"/>
      <c r="K161" s="683"/>
      <c r="L161" s="685"/>
      <c r="M161" s="685"/>
      <c r="N161" s="686"/>
    </row>
    <row r="162" spans="1:14" ht="18">
      <c r="A162" s="681"/>
      <c r="B162" s="683"/>
      <c r="C162" s="683"/>
      <c r="D162" s="683"/>
      <c r="E162" s="683"/>
      <c r="F162" s="683"/>
      <c r="G162" s="683"/>
      <c r="H162" s="683"/>
      <c r="I162" s="683"/>
      <c r="J162" s="683"/>
      <c r="K162" s="683"/>
      <c r="L162" s="685"/>
      <c r="M162" s="685"/>
      <c r="N162" s="686"/>
    </row>
    <row r="163" spans="1:14" ht="18">
      <c r="A163" s="681"/>
      <c r="B163" s="683"/>
      <c r="C163" s="683"/>
      <c r="D163" s="683"/>
      <c r="E163" s="683"/>
      <c r="F163" s="683"/>
      <c r="G163" s="683"/>
      <c r="H163" s="683"/>
      <c r="I163" s="683"/>
      <c r="J163" s="683"/>
      <c r="K163" s="683"/>
      <c r="L163" s="685"/>
      <c r="M163" s="685"/>
      <c r="N163" s="686"/>
    </row>
    <row r="164" spans="1:14" ht="18">
      <c r="A164" s="681"/>
      <c r="B164" s="683"/>
      <c r="C164" s="683"/>
      <c r="D164" s="683"/>
      <c r="E164" s="683"/>
      <c r="F164" s="683"/>
      <c r="G164" s="683"/>
      <c r="H164" s="683"/>
      <c r="I164" s="683"/>
      <c r="J164" s="683"/>
      <c r="K164" s="683"/>
      <c r="L164" s="685"/>
      <c r="M164" s="685"/>
      <c r="N164" s="686"/>
    </row>
    <row r="165" spans="1:14" ht="18">
      <c r="A165" s="681"/>
      <c r="B165" s="683"/>
      <c r="C165" s="683"/>
      <c r="D165" s="683"/>
      <c r="E165" s="683"/>
      <c r="F165" s="683"/>
      <c r="G165" s="683"/>
      <c r="H165" s="683"/>
      <c r="I165" s="683"/>
      <c r="J165" s="683"/>
      <c r="K165" s="683"/>
      <c r="L165" s="685"/>
      <c r="M165" s="685"/>
      <c r="N165" s="686"/>
    </row>
    <row r="166" spans="1:14" ht="18">
      <c r="A166" s="681"/>
      <c r="B166" s="683"/>
      <c r="C166" s="683"/>
      <c r="D166" s="683"/>
      <c r="E166" s="683"/>
      <c r="F166" s="683"/>
      <c r="G166" s="683"/>
      <c r="H166" s="683"/>
      <c r="I166" s="683"/>
      <c r="J166" s="683"/>
      <c r="K166" s="683"/>
      <c r="L166" s="685"/>
      <c r="M166" s="685"/>
      <c r="N166" s="686"/>
    </row>
    <row r="167" spans="1:14" ht="18">
      <c r="A167" s="681"/>
      <c r="B167" s="683"/>
      <c r="C167" s="683"/>
      <c r="D167" s="683"/>
      <c r="E167" s="683"/>
      <c r="F167" s="683"/>
      <c r="G167" s="683"/>
      <c r="H167" s="683"/>
      <c r="I167" s="683"/>
      <c r="J167" s="683"/>
      <c r="K167" s="683"/>
      <c r="L167" s="685"/>
      <c r="M167" s="685"/>
      <c r="N167" s="686"/>
    </row>
    <row r="168" spans="1:14" ht="18">
      <c r="A168" s="681"/>
      <c r="B168" s="683"/>
      <c r="C168" s="683"/>
      <c r="D168" s="683"/>
      <c r="E168" s="683"/>
      <c r="F168" s="683"/>
      <c r="G168" s="683"/>
      <c r="H168" s="683"/>
      <c r="I168" s="683"/>
      <c r="J168" s="683"/>
      <c r="K168" s="683"/>
      <c r="L168" s="685"/>
      <c r="M168" s="685"/>
      <c r="N168" s="686"/>
    </row>
    <row r="169" spans="1:14" ht="18">
      <c r="A169" s="528"/>
      <c r="B169" s="574"/>
      <c r="C169" s="574"/>
      <c r="D169" s="574"/>
      <c r="E169" s="687"/>
      <c r="F169" s="575"/>
      <c r="G169" s="574"/>
      <c r="H169" s="576"/>
      <c r="I169" s="575"/>
      <c r="J169" s="676"/>
      <c r="K169" s="574"/>
      <c r="L169" s="685"/>
      <c r="M169" s="685"/>
      <c r="N169" s="686"/>
    </row>
    <row r="170" spans="1:14" ht="18">
      <c r="A170" s="630"/>
      <c r="B170" s="574"/>
      <c r="C170" s="574"/>
      <c r="D170" s="574"/>
      <c r="E170" s="687"/>
      <c r="F170" s="575"/>
      <c r="G170" s="574"/>
      <c r="H170" s="576"/>
      <c r="I170" s="575"/>
      <c r="J170" s="676"/>
      <c r="K170" s="574"/>
      <c r="L170" s="685"/>
      <c r="M170" s="685"/>
      <c r="N170" s="686"/>
    </row>
    <row r="171" spans="1:14" ht="18">
      <c r="A171" s="680"/>
      <c r="B171" s="681"/>
      <c r="C171" s="681"/>
      <c r="D171" s="681"/>
      <c r="E171" s="681"/>
      <c r="F171" s="681"/>
      <c r="G171" s="681"/>
      <c r="H171" s="681"/>
      <c r="I171" s="681"/>
      <c r="J171" s="681"/>
      <c r="K171" s="682"/>
      <c r="L171" s="685"/>
      <c r="M171" s="685"/>
      <c r="N171" s="686"/>
    </row>
    <row r="172" spans="1:14" ht="18">
      <c r="A172" s="681"/>
      <c r="B172" s="683"/>
      <c r="C172" s="683"/>
      <c r="D172" s="683"/>
      <c r="E172" s="683"/>
      <c r="F172" s="683"/>
      <c r="G172" s="683"/>
      <c r="H172" s="683"/>
      <c r="I172" s="683"/>
      <c r="J172" s="683"/>
      <c r="K172" s="683"/>
      <c r="L172" s="685"/>
      <c r="M172" s="685"/>
      <c r="N172" s="686"/>
    </row>
    <row r="173" spans="1:14" ht="18">
      <c r="A173" s="681"/>
      <c r="B173" s="683"/>
      <c r="C173" s="683"/>
      <c r="D173" s="683"/>
      <c r="E173" s="683"/>
      <c r="F173" s="683"/>
      <c r="G173" s="683"/>
      <c r="H173" s="683"/>
      <c r="I173" s="683"/>
      <c r="J173" s="683"/>
      <c r="K173" s="683"/>
      <c r="L173" s="685"/>
      <c r="M173" s="685"/>
      <c r="N173" s="686"/>
    </row>
    <row r="174" spans="1:14" ht="18">
      <c r="A174" s="681"/>
      <c r="B174" s="683"/>
      <c r="C174" s="683"/>
      <c r="D174" s="683"/>
      <c r="E174" s="683"/>
      <c r="F174" s="683"/>
      <c r="G174" s="683"/>
      <c r="H174" s="683"/>
      <c r="I174" s="683"/>
      <c r="J174" s="683"/>
      <c r="K174" s="683"/>
      <c r="L174" s="685"/>
      <c r="M174" s="685"/>
      <c r="N174" s="686"/>
    </row>
    <row r="175" spans="1:14" ht="18">
      <c r="A175" s="681"/>
      <c r="B175" s="683"/>
      <c r="C175" s="683"/>
      <c r="D175" s="683"/>
      <c r="E175" s="683"/>
      <c r="F175" s="683"/>
      <c r="G175" s="683"/>
      <c r="H175" s="683"/>
      <c r="I175" s="683"/>
      <c r="J175" s="683"/>
      <c r="K175" s="683"/>
      <c r="L175" s="685"/>
      <c r="M175" s="685"/>
      <c r="N175" s="686"/>
    </row>
    <row r="176" spans="1:14" ht="18">
      <c r="A176" s="681"/>
      <c r="B176" s="683"/>
      <c r="C176" s="683"/>
      <c r="D176" s="683"/>
      <c r="E176" s="683"/>
      <c r="F176" s="683"/>
      <c r="G176" s="683"/>
      <c r="H176" s="683"/>
      <c r="I176" s="683"/>
      <c r="J176" s="683"/>
      <c r="K176" s="683"/>
      <c r="L176" s="685"/>
      <c r="M176" s="685"/>
      <c r="N176" s="686"/>
    </row>
    <row r="177" spans="1:14" ht="18">
      <c r="A177" s="681"/>
      <c r="B177" s="683"/>
      <c r="C177" s="683"/>
      <c r="D177" s="683"/>
      <c r="E177" s="683"/>
      <c r="F177" s="683"/>
      <c r="G177" s="683"/>
      <c r="H177" s="683"/>
      <c r="I177" s="683"/>
      <c r="J177" s="683"/>
      <c r="K177" s="683"/>
      <c r="L177" s="685"/>
      <c r="M177" s="685"/>
      <c r="N177" s="686"/>
    </row>
    <row r="178" spans="1:14" ht="18">
      <c r="A178" s="681"/>
      <c r="B178" s="683"/>
      <c r="C178" s="683"/>
      <c r="D178" s="683"/>
      <c r="E178" s="683"/>
      <c r="F178" s="683"/>
      <c r="G178" s="683"/>
      <c r="H178" s="683"/>
      <c r="I178" s="683"/>
      <c r="J178" s="683"/>
      <c r="K178" s="683"/>
      <c r="L178" s="685"/>
      <c r="M178" s="685"/>
      <c r="N178" s="686"/>
    </row>
    <row r="179" spans="1:14" ht="18">
      <c r="A179" s="681"/>
      <c r="B179" s="683"/>
      <c r="C179" s="683"/>
      <c r="D179" s="683"/>
      <c r="E179" s="683"/>
      <c r="F179" s="683"/>
      <c r="G179" s="683"/>
      <c r="H179" s="683"/>
      <c r="I179" s="683"/>
      <c r="J179" s="683"/>
      <c r="K179" s="683"/>
      <c r="L179" s="685"/>
      <c r="M179" s="685"/>
      <c r="N179" s="686"/>
    </row>
    <row r="180" spans="1:14" ht="18">
      <c r="A180" s="681"/>
      <c r="B180" s="683"/>
      <c r="C180" s="683"/>
      <c r="D180" s="683"/>
      <c r="E180" s="683"/>
      <c r="F180" s="683"/>
      <c r="G180" s="683"/>
      <c r="H180" s="683"/>
      <c r="I180" s="683"/>
      <c r="J180" s="683"/>
      <c r="K180" s="683"/>
      <c r="L180" s="685"/>
      <c r="M180" s="685"/>
      <c r="N180" s="686"/>
    </row>
    <row r="181" spans="1:14" ht="18">
      <c r="A181" s="681"/>
      <c r="B181" s="683"/>
      <c r="C181" s="683"/>
      <c r="D181" s="683"/>
      <c r="E181" s="683"/>
      <c r="F181" s="683"/>
      <c r="G181" s="683"/>
      <c r="H181" s="683"/>
      <c r="I181" s="683"/>
      <c r="J181" s="683"/>
      <c r="K181" s="683"/>
      <c r="L181" s="685"/>
      <c r="M181" s="685"/>
      <c r="N181" s="686"/>
    </row>
    <row r="182" spans="1:14" ht="18">
      <c r="A182" s="681"/>
      <c r="B182" s="683"/>
      <c r="C182" s="683"/>
      <c r="D182" s="683"/>
      <c r="E182" s="683"/>
      <c r="F182" s="683"/>
      <c r="G182" s="683"/>
      <c r="H182" s="683"/>
      <c r="I182" s="683"/>
      <c r="J182" s="683"/>
      <c r="K182" s="683"/>
      <c r="L182" s="685"/>
      <c r="M182" s="685"/>
      <c r="N182" s="686"/>
    </row>
    <row r="183" spans="1:14" ht="18">
      <c r="A183" s="681"/>
      <c r="B183" s="683"/>
      <c r="C183" s="683"/>
      <c r="D183" s="683"/>
      <c r="E183" s="683"/>
      <c r="F183" s="683"/>
      <c r="G183" s="683"/>
      <c r="H183" s="683"/>
      <c r="I183" s="683"/>
      <c r="J183" s="683"/>
      <c r="K183" s="683"/>
      <c r="L183" s="685"/>
      <c r="M183" s="685"/>
      <c r="N183" s="686"/>
    </row>
    <row r="184" spans="1:14" ht="18">
      <c r="A184" s="681"/>
      <c r="B184" s="683"/>
      <c r="C184" s="683"/>
      <c r="D184" s="683"/>
      <c r="E184" s="683"/>
      <c r="F184" s="683"/>
      <c r="G184" s="683"/>
      <c r="H184" s="683"/>
      <c r="I184" s="683"/>
      <c r="J184" s="683"/>
      <c r="K184" s="683"/>
      <c r="L184" s="685"/>
      <c r="M184" s="685"/>
      <c r="N184" s="686"/>
    </row>
    <row r="185" spans="1:14" ht="18">
      <c r="A185" s="681"/>
      <c r="B185" s="683"/>
      <c r="C185" s="683"/>
      <c r="D185" s="683"/>
      <c r="E185" s="683"/>
      <c r="F185" s="683"/>
      <c r="G185" s="683"/>
      <c r="H185" s="683"/>
      <c r="I185" s="683"/>
      <c r="J185" s="683"/>
      <c r="K185" s="683"/>
      <c r="L185" s="685"/>
      <c r="M185" s="685"/>
      <c r="N185" s="686"/>
    </row>
    <row r="186" spans="1:14" ht="18">
      <c r="A186" s="681"/>
      <c r="B186" s="683"/>
      <c r="C186" s="683"/>
      <c r="D186" s="683"/>
      <c r="E186" s="683"/>
      <c r="F186" s="683"/>
      <c r="G186" s="683"/>
      <c r="H186" s="683"/>
      <c r="I186" s="683"/>
      <c r="J186" s="683"/>
      <c r="K186" s="683"/>
      <c r="L186" s="685"/>
      <c r="M186" s="685"/>
      <c r="N186" s="686"/>
    </row>
    <row r="187" spans="1:14" ht="18">
      <c r="A187" s="681"/>
      <c r="B187" s="683"/>
      <c r="C187" s="683"/>
      <c r="D187" s="683"/>
      <c r="E187" s="683"/>
      <c r="F187" s="683"/>
      <c r="G187" s="683"/>
      <c r="H187" s="683"/>
      <c r="I187" s="683"/>
      <c r="J187" s="683"/>
      <c r="K187" s="683"/>
      <c r="L187" s="685"/>
      <c r="M187" s="685"/>
      <c r="N187" s="686"/>
    </row>
    <row r="188" spans="1:14" ht="18">
      <c r="A188" s="681"/>
      <c r="B188" s="683"/>
      <c r="C188" s="683"/>
      <c r="D188" s="683"/>
      <c r="E188" s="683"/>
      <c r="F188" s="683"/>
      <c r="G188" s="683"/>
      <c r="H188" s="683"/>
      <c r="I188" s="683"/>
      <c r="J188" s="683"/>
      <c r="K188" s="683"/>
      <c r="L188" s="685"/>
      <c r="M188" s="685"/>
      <c r="N188" s="686"/>
    </row>
    <row r="189" spans="1:14" ht="18">
      <c r="A189" s="681"/>
      <c r="B189" s="683"/>
      <c r="C189" s="683"/>
      <c r="D189" s="683"/>
      <c r="E189" s="683"/>
      <c r="F189" s="683"/>
      <c r="G189" s="683"/>
      <c r="H189" s="683"/>
      <c r="I189" s="683"/>
      <c r="J189" s="683"/>
      <c r="K189" s="683"/>
      <c r="L189" s="685"/>
      <c r="M189" s="685"/>
      <c r="N189" s="686"/>
    </row>
    <row r="190" spans="1:14" ht="18">
      <c r="A190" s="681"/>
      <c r="B190" s="683"/>
      <c r="C190" s="683"/>
      <c r="D190" s="683"/>
      <c r="E190" s="683"/>
      <c r="F190" s="683"/>
      <c r="G190" s="683"/>
      <c r="H190" s="683"/>
      <c r="I190" s="683"/>
      <c r="J190" s="683"/>
      <c r="K190" s="683"/>
      <c r="L190" s="685"/>
      <c r="M190" s="685"/>
      <c r="N190" s="686"/>
    </row>
    <row r="191" spans="1:14" ht="18">
      <c r="A191" s="681"/>
      <c r="B191" s="683"/>
      <c r="C191" s="683"/>
      <c r="D191" s="683"/>
      <c r="E191" s="683"/>
      <c r="F191" s="683"/>
      <c r="G191" s="683"/>
      <c r="H191" s="683"/>
      <c r="I191" s="683"/>
      <c r="J191" s="683"/>
      <c r="K191" s="683"/>
      <c r="L191" s="685"/>
      <c r="M191" s="685"/>
      <c r="N191" s="686"/>
    </row>
    <row r="192" spans="1:14" ht="18">
      <c r="A192" s="681"/>
      <c r="B192" s="683"/>
      <c r="C192" s="683"/>
      <c r="D192" s="683"/>
      <c r="E192" s="683"/>
      <c r="F192" s="683"/>
      <c r="G192" s="683"/>
      <c r="H192" s="683"/>
      <c r="I192" s="683"/>
      <c r="J192" s="683"/>
      <c r="K192" s="683"/>
      <c r="L192" s="685"/>
      <c r="M192" s="685"/>
      <c r="N192" s="686"/>
    </row>
    <row r="193" spans="1:14" ht="18">
      <c r="A193" s="681"/>
      <c r="B193" s="683"/>
      <c r="C193" s="683"/>
      <c r="D193" s="683"/>
      <c r="E193" s="683"/>
      <c r="F193" s="683"/>
      <c r="G193" s="683"/>
      <c r="H193" s="683"/>
      <c r="I193" s="683"/>
      <c r="J193" s="683"/>
      <c r="K193" s="683"/>
      <c r="L193" s="685"/>
      <c r="M193" s="685"/>
      <c r="N193" s="686"/>
    </row>
    <row r="194" spans="1:14" ht="18">
      <c r="A194" s="681"/>
      <c r="B194" s="683"/>
      <c r="C194" s="683"/>
      <c r="D194" s="683"/>
      <c r="E194" s="683"/>
      <c r="F194" s="683"/>
      <c r="G194" s="683"/>
      <c r="H194" s="683"/>
      <c r="I194" s="683"/>
      <c r="J194" s="683"/>
      <c r="K194" s="683"/>
      <c r="L194" s="685"/>
      <c r="M194" s="685"/>
      <c r="N194" s="686"/>
    </row>
    <row r="195" spans="1:14" ht="18">
      <c r="A195" s="681"/>
      <c r="B195" s="683"/>
      <c r="C195" s="683"/>
      <c r="D195" s="683"/>
      <c r="E195" s="683"/>
      <c r="F195" s="683"/>
      <c r="G195" s="683"/>
      <c r="H195" s="683"/>
      <c r="I195" s="683"/>
      <c r="J195" s="683"/>
      <c r="K195" s="683"/>
      <c r="L195" s="685"/>
      <c r="M195" s="685"/>
      <c r="N195" s="686"/>
    </row>
    <row r="196" spans="1:14" ht="18">
      <c r="A196" s="681"/>
      <c r="B196" s="683"/>
      <c r="C196" s="683"/>
      <c r="D196" s="683"/>
      <c r="E196" s="683"/>
      <c r="F196" s="683"/>
      <c r="G196" s="683"/>
      <c r="H196" s="683"/>
      <c r="I196" s="683"/>
      <c r="J196" s="683"/>
      <c r="K196" s="683"/>
      <c r="L196" s="685"/>
      <c r="M196" s="685"/>
      <c r="N196" s="686"/>
    </row>
    <row r="197" spans="1:14" ht="18">
      <c r="A197" s="681"/>
      <c r="B197" s="683"/>
      <c r="C197" s="683"/>
      <c r="D197" s="683"/>
      <c r="E197" s="683"/>
      <c r="F197" s="683"/>
      <c r="G197" s="683"/>
      <c r="H197" s="683"/>
      <c r="I197" s="683"/>
      <c r="J197" s="683"/>
      <c r="K197" s="683"/>
      <c r="L197" s="685"/>
      <c r="M197" s="685"/>
      <c r="N197" s="686"/>
    </row>
    <row r="198" spans="1:14" ht="18">
      <c r="A198" s="528"/>
      <c r="B198" s="574"/>
      <c r="C198" s="574"/>
      <c r="D198" s="574"/>
      <c r="E198" s="687"/>
      <c r="F198" s="575"/>
      <c r="G198" s="574"/>
      <c r="H198" s="576"/>
      <c r="I198" s="575"/>
      <c r="J198" s="676"/>
      <c r="K198" s="574"/>
      <c r="L198" s="685"/>
      <c r="M198" s="685"/>
      <c r="N198" s="686"/>
    </row>
    <row r="199" spans="1:14" ht="18">
      <c r="A199" s="528"/>
      <c r="B199" s="574"/>
      <c r="C199" s="574"/>
      <c r="D199" s="574"/>
      <c r="E199" s="687"/>
      <c r="F199" s="575"/>
      <c r="G199" s="574"/>
      <c r="H199" s="576"/>
      <c r="I199" s="575"/>
      <c r="J199" s="676"/>
      <c r="K199" s="574"/>
      <c r="L199" s="685"/>
      <c r="M199" s="685"/>
      <c r="N199" s="686"/>
    </row>
    <row r="200" spans="1:14" ht="18">
      <c r="A200" s="528"/>
      <c r="B200" s="574"/>
      <c r="C200" s="574"/>
      <c r="D200" s="574"/>
      <c r="E200" s="687"/>
      <c r="F200" s="575"/>
      <c r="G200" s="574"/>
      <c r="H200" s="576"/>
      <c r="I200" s="575"/>
      <c r="J200" s="676"/>
      <c r="K200" s="574"/>
      <c r="L200" s="685"/>
      <c r="M200" s="685"/>
      <c r="N200" s="686"/>
    </row>
    <row r="201" spans="1:14" ht="18">
      <c r="A201" s="528"/>
      <c r="B201" s="574"/>
      <c r="C201" s="574"/>
      <c r="D201" s="574"/>
      <c r="E201" s="687"/>
      <c r="F201" s="575"/>
      <c r="G201" s="574"/>
      <c r="H201" s="576"/>
      <c r="I201" s="575"/>
      <c r="J201" s="676"/>
      <c r="K201" s="574"/>
      <c r="L201" s="685"/>
      <c r="M201" s="685"/>
      <c r="N201" s="686"/>
    </row>
    <row r="202" spans="1:14" ht="18">
      <c r="A202" s="528"/>
      <c r="B202" s="574"/>
      <c r="C202" s="574"/>
      <c r="D202" s="574"/>
      <c r="E202" s="687"/>
      <c r="F202" s="575"/>
      <c r="G202" s="574"/>
      <c r="H202" s="576"/>
      <c r="I202" s="575"/>
      <c r="J202" s="676"/>
      <c r="K202" s="574"/>
      <c r="L202" s="685"/>
      <c r="M202" s="685"/>
      <c r="N202" s="686"/>
    </row>
    <row r="203" spans="1:14" ht="18">
      <c r="A203" s="528"/>
      <c r="B203" s="574"/>
      <c r="C203" s="574"/>
      <c r="D203" s="574"/>
      <c r="E203" s="687"/>
      <c r="F203" s="575"/>
      <c r="G203" s="574"/>
      <c r="H203" s="576"/>
      <c r="I203" s="575"/>
      <c r="J203" s="676"/>
      <c r="K203" s="574"/>
      <c r="L203" s="685"/>
      <c r="M203" s="685"/>
      <c r="N203" s="686"/>
    </row>
    <row r="204" spans="1:14" ht="18">
      <c r="A204" s="528"/>
      <c r="B204" s="574"/>
      <c r="C204" s="574"/>
      <c r="D204" s="574"/>
      <c r="E204" s="687"/>
      <c r="F204" s="575"/>
      <c r="G204" s="574"/>
      <c r="H204" s="576"/>
      <c r="I204" s="575"/>
      <c r="J204" s="676"/>
      <c r="K204" s="574"/>
      <c r="L204" s="685"/>
      <c r="M204" s="685"/>
      <c r="N204" s="686"/>
    </row>
    <row r="205" spans="1:14" ht="18">
      <c r="A205" s="528"/>
      <c r="B205" s="574"/>
      <c r="C205" s="574"/>
      <c r="D205" s="574"/>
      <c r="E205" s="687"/>
      <c r="F205" s="575"/>
      <c r="G205" s="574"/>
      <c r="H205" s="576"/>
      <c r="I205" s="575"/>
      <c r="J205" s="676"/>
      <c r="K205" s="574"/>
      <c r="L205" s="685"/>
      <c r="M205" s="685"/>
      <c r="N205" s="686"/>
    </row>
    <row r="206" spans="1:14" ht="18">
      <c r="A206" s="528"/>
      <c r="B206" s="574"/>
      <c r="C206" s="574"/>
      <c r="D206" s="574"/>
      <c r="E206" s="687"/>
      <c r="F206" s="575"/>
      <c r="G206" s="574"/>
      <c r="H206" s="576"/>
      <c r="I206" s="575"/>
      <c r="J206" s="676"/>
      <c r="K206" s="574"/>
      <c r="L206" s="685"/>
      <c r="M206" s="685"/>
      <c r="N206" s="686"/>
    </row>
    <row r="207" spans="1:14" ht="18">
      <c r="A207" s="528"/>
      <c r="B207" s="574"/>
      <c r="C207" s="574"/>
      <c r="D207" s="574"/>
      <c r="E207" s="687"/>
      <c r="F207" s="575"/>
      <c r="G207" s="574"/>
      <c r="H207" s="576"/>
      <c r="I207" s="575"/>
      <c r="J207" s="676"/>
      <c r="K207" s="574"/>
      <c r="L207" s="685"/>
      <c r="M207" s="685"/>
      <c r="N207" s="686"/>
    </row>
    <row r="208" spans="1:14" ht="18">
      <c r="A208" s="528"/>
      <c r="B208" s="574"/>
      <c r="C208" s="574"/>
      <c r="D208" s="574"/>
      <c r="E208" s="687"/>
      <c r="F208" s="575"/>
      <c r="G208" s="574"/>
      <c r="H208" s="576"/>
      <c r="I208" s="575"/>
      <c r="J208" s="676"/>
      <c r="K208" s="574"/>
      <c r="L208" s="685"/>
      <c r="M208" s="685"/>
      <c r="N208" s="686"/>
    </row>
    <row r="209" spans="1:14" ht="18">
      <c r="A209" s="528"/>
      <c r="B209" s="574"/>
      <c r="C209" s="574"/>
      <c r="D209" s="574"/>
      <c r="E209" s="687"/>
      <c r="F209" s="575"/>
      <c r="G209" s="574"/>
      <c r="H209" s="576"/>
      <c r="I209" s="575"/>
      <c r="J209" s="676"/>
      <c r="K209" s="574"/>
      <c r="L209" s="685"/>
      <c r="M209" s="685"/>
      <c r="N209" s="686"/>
    </row>
    <row r="210" spans="1:14" ht="18">
      <c r="A210" s="528"/>
      <c r="B210" s="574"/>
      <c r="C210" s="574"/>
      <c r="D210" s="574"/>
      <c r="E210" s="687"/>
      <c r="F210" s="575"/>
      <c r="G210" s="574"/>
      <c r="H210" s="576"/>
      <c r="I210" s="575"/>
      <c r="J210" s="676"/>
      <c r="K210" s="574"/>
      <c r="L210" s="685"/>
      <c r="M210" s="685"/>
      <c r="N210" s="686"/>
    </row>
  </sheetData>
  <sheetProtection/>
  <mergeCells count="23">
    <mergeCell ref="Z10:Z11"/>
    <mergeCell ref="Z40:Z41"/>
    <mergeCell ref="Z6:AJ9"/>
    <mergeCell ref="M6:W9"/>
    <mergeCell ref="X6:Y12"/>
    <mergeCell ref="M10:M11"/>
    <mergeCell ref="M40:M41"/>
    <mergeCell ref="A8:K8"/>
    <mergeCell ref="F1:K1"/>
    <mergeCell ref="F2:K2"/>
    <mergeCell ref="F3:K3"/>
    <mergeCell ref="F4:K4"/>
    <mergeCell ref="F5:K5"/>
    <mergeCell ref="F6:K6"/>
    <mergeCell ref="H7:I7"/>
    <mergeCell ref="D77:K77"/>
    <mergeCell ref="J9:K9"/>
    <mergeCell ref="A40:A41"/>
    <mergeCell ref="A75:C75"/>
    <mergeCell ref="D75:K75"/>
    <mergeCell ref="A10:A11"/>
    <mergeCell ref="A76:C76"/>
    <mergeCell ref="D76:K76"/>
  </mergeCells>
  <hyperlinks>
    <hyperlink ref="F6" r:id="rId1" display="www.kskstroi.ru"/>
    <hyperlink ref="A77" r:id="rId2" display="www.kskstroi.ru"/>
    <hyperlink ref="H7:I7" location="ОГЛАВЛЕНИЕ!Область_печати" display="Главная"/>
  </hyperlinks>
  <printOptions horizontalCentered="1"/>
  <pageMargins left="0.47" right="0.1968503937007874" top="0.26" bottom="0" header="0" footer="0"/>
  <pageSetup horizontalDpi="600" verticalDpi="600" orientation="portrait" paperSize="9" scale="49" r:id="rId4"/>
  <colBreaks count="1" manualBreakCount="1">
    <brk id="23" max="77" man="1"/>
  </col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outlinePr summaryRight="0"/>
  </sheetPr>
  <dimension ref="A1:AK210"/>
  <sheetViews>
    <sheetView showGridLines="0" view="pageBreakPreview" zoomScale="70" zoomScaleSheetLayoutView="70" workbookViewId="0" topLeftCell="A1">
      <selection activeCell="H7" sqref="H7:I7"/>
    </sheetView>
  </sheetViews>
  <sheetFormatPr defaultColWidth="11.421875" defaultRowHeight="12.75"/>
  <cols>
    <col min="1" max="1" width="28.421875" style="518" customWidth="1"/>
    <col min="2" max="4" width="15.7109375" style="519" customWidth="1"/>
    <col min="5" max="5" width="15.7109375" style="625" customWidth="1"/>
    <col min="6" max="6" width="15.7109375" style="593" customWidth="1"/>
    <col min="7" max="7" width="15.7109375" style="519" customWidth="1"/>
    <col min="8" max="8" width="15.7109375" style="594" customWidth="1"/>
    <col min="9" max="9" width="15.7109375" style="593" customWidth="1"/>
    <col min="10" max="10" width="15.7109375" style="665" customWidth="1"/>
    <col min="11" max="11" width="15.7109375" style="519" customWidth="1"/>
    <col min="12" max="12" width="14.00390625" style="520" customWidth="1"/>
    <col min="13" max="13" width="21.28125" style="520" customWidth="1"/>
    <col min="14" max="14" width="15.7109375" style="521" customWidth="1"/>
    <col min="15" max="15" width="15.7109375" style="520" customWidth="1"/>
    <col min="16" max="16" width="15.7109375" style="522" customWidth="1"/>
    <col min="17" max="23" width="15.7109375" style="519" customWidth="1"/>
    <col min="24" max="24" width="11.421875" style="519" customWidth="1"/>
    <col min="25" max="25" width="14.140625" style="519" bestFit="1" customWidth="1"/>
    <col min="26" max="26" width="23.421875" style="519" customWidth="1"/>
    <col min="27" max="36" width="15.7109375" style="519" customWidth="1"/>
    <col min="37" max="16384" width="11.421875" style="519" customWidth="1"/>
  </cols>
  <sheetData>
    <row r="1" spans="6:37" ht="21" customHeight="1">
      <c r="F1" s="1441" t="s">
        <v>194</v>
      </c>
      <c r="G1" s="1441"/>
      <c r="H1" s="1441"/>
      <c r="I1" s="1441"/>
      <c r="J1" s="1441"/>
      <c r="K1" s="1441"/>
      <c r="M1" s="571"/>
      <c r="N1" s="572"/>
      <c r="O1" s="571"/>
      <c r="P1" s="536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</row>
    <row r="2" spans="6:37" ht="18.75" customHeight="1">
      <c r="F2" s="1442" t="s">
        <v>191</v>
      </c>
      <c r="G2" s="1442"/>
      <c r="H2" s="1442"/>
      <c r="I2" s="1442"/>
      <c r="J2" s="1442"/>
      <c r="K2" s="1442"/>
      <c r="M2" s="571"/>
      <c r="N2" s="572"/>
      <c r="O2" s="571"/>
      <c r="P2" s="536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</row>
    <row r="3" spans="6:37" ht="19.5" customHeight="1">
      <c r="F3" s="1442" t="s">
        <v>192</v>
      </c>
      <c r="G3" s="1442"/>
      <c r="H3" s="1442"/>
      <c r="I3" s="1442"/>
      <c r="J3" s="1442"/>
      <c r="K3" s="1442"/>
      <c r="M3" s="571"/>
      <c r="N3" s="572"/>
      <c r="O3" s="571"/>
      <c r="P3" s="536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</row>
    <row r="4" spans="6:37" ht="19.5" customHeight="1">
      <c r="F4" s="1428" t="s">
        <v>229</v>
      </c>
      <c r="G4" s="1428"/>
      <c r="H4" s="1428"/>
      <c r="I4" s="1428"/>
      <c r="J4" s="1428"/>
      <c r="K4" s="1428"/>
      <c r="M4" s="571"/>
      <c r="N4" s="572"/>
      <c r="O4" s="571"/>
      <c r="P4" s="536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</row>
    <row r="5" spans="5:37" s="524" customFormat="1" ht="21" customHeight="1">
      <c r="E5" s="626"/>
      <c r="F5" s="1428" t="s">
        <v>193</v>
      </c>
      <c r="G5" s="1428"/>
      <c r="H5" s="1428"/>
      <c r="I5" s="1428"/>
      <c r="J5" s="1428"/>
      <c r="K5" s="1428"/>
      <c r="L5" s="519"/>
      <c r="M5" s="531"/>
      <c r="N5" s="535"/>
      <c r="O5" s="531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7"/>
      <c r="AE5" s="627"/>
      <c r="AF5" s="627"/>
      <c r="AG5" s="627"/>
      <c r="AH5" s="627"/>
      <c r="AI5" s="627"/>
      <c r="AJ5" s="627"/>
      <c r="AK5" s="627"/>
    </row>
    <row r="6" spans="5:37" s="524" customFormat="1" ht="21" customHeight="1">
      <c r="E6" s="626"/>
      <c r="F6" s="1429" t="s">
        <v>195</v>
      </c>
      <c r="G6" s="1429"/>
      <c r="H6" s="1429"/>
      <c r="I6" s="1429"/>
      <c r="J6" s="1429"/>
      <c r="K6" s="1429"/>
      <c r="L6" s="519"/>
      <c r="M6" s="1513"/>
      <c r="N6" s="1513"/>
      <c r="O6" s="1513"/>
      <c r="P6" s="1513"/>
      <c r="Q6" s="1513"/>
      <c r="R6" s="1513"/>
      <c r="S6" s="1513"/>
      <c r="T6" s="1513"/>
      <c r="U6" s="1513"/>
      <c r="V6" s="1513"/>
      <c r="W6" s="1513"/>
      <c r="X6" s="1514"/>
      <c r="Y6" s="1514"/>
      <c r="Z6" s="1513"/>
      <c r="AA6" s="1513"/>
      <c r="AB6" s="1513"/>
      <c r="AC6" s="1513"/>
      <c r="AD6" s="1513"/>
      <c r="AE6" s="1513"/>
      <c r="AF6" s="1513"/>
      <c r="AG6" s="1513"/>
      <c r="AH6" s="1513"/>
      <c r="AI6" s="1513"/>
      <c r="AJ6" s="1513"/>
      <c r="AK6" s="627"/>
    </row>
    <row r="7" spans="6:37" s="524" customFormat="1" ht="19.5" customHeight="1" thickBot="1">
      <c r="F7" s="526"/>
      <c r="H7" s="1511" t="s">
        <v>334</v>
      </c>
      <c r="I7" s="1511"/>
      <c r="J7" s="628"/>
      <c r="K7" s="629"/>
      <c r="L7" s="519"/>
      <c r="M7" s="1513"/>
      <c r="N7" s="1513"/>
      <c r="O7" s="1513"/>
      <c r="P7" s="1513"/>
      <c r="Q7" s="1513"/>
      <c r="R7" s="1513"/>
      <c r="S7" s="1513"/>
      <c r="T7" s="1513"/>
      <c r="U7" s="1513"/>
      <c r="V7" s="1513"/>
      <c r="W7" s="1513"/>
      <c r="X7" s="1514"/>
      <c r="Y7" s="1514"/>
      <c r="Z7" s="1513"/>
      <c r="AA7" s="1513"/>
      <c r="AB7" s="1513"/>
      <c r="AC7" s="1513"/>
      <c r="AD7" s="1513"/>
      <c r="AE7" s="1513"/>
      <c r="AF7" s="1513"/>
      <c r="AG7" s="1513"/>
      <c r="AH7" s="1513"/>
      <c r="AI7" s="1513"/>
      <c r="AJ7" s="1513"/>
      <c r="AK7" s="627"/>
    </row>
    <row r="8" spans="1:37" ht="27.75" thickBot="1" thickTop="1">
      <c r="A8" s="1510" t="s">
        <v>483</v>
      </c>
      <c r="B8" s="1510"/>
      <c r="C8" s="1510"/>
      <c r="D8" s="1510"/>
      <c r="E8" s="1510"/>
      <c r="F8" s="1510"/>
      <c r="G8" s="1510"/>
      <c r="H8" s="1510"/>
      <c r="I8" s="1510"/>
      <c r="J8" s="1510"/>
      <c r="K8" s="1510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514"/>
      <c r="Y8" s="1514"/>
      <c r="Z8" s="1513"/>
      <c r="AA8" s="1513"/>
      <c r="AB8" s="1513"/>
      <c r="AC8" s="1513"/>
      <c r="AD8" s="1513"/>
      <c r="AE8" s="1513"/>
      <c r="AF8" s="1513"/>
      <c r="AG8" s="1513"/>
      <c r="AH8" s="1513"/>
      <c r="AI8" s="1513"/>
      <c r="AJ8" s="1513"/>
      <c r="AK8" s="531"/>
    </row>
    <row r="9" spans="1:37" ht="33.75" customHeight="1" thickBot="1" thickTop="1">
      <c r="A9" s="528"/>
      <c r="B9" s="527"/>
      <c r="C9" s="527"/>
      <c r="D9" s="527"/>
      <c r="E9" s="630"/>
      <c r="F9" s="527"/>
      <c r="G9" s="527"/>
      <c r="H9" s="527"/>
      <c r="I9" s="631"/>
      <c r="J9" s="1504" t="s">
        <v>470</v>
      </c>
      <c r="K9" s="1504"/>
      <c r="M9" s="1513"/>
      <c r="N9" s="1513"/>
      <c r="O9" s="1513"/>
      <c r="P9" s="1513"/>
      <c r="Q9" s="1513"/>
      <c r="R9" s="1513"/>
      <c r="S9" s="1513"/>
      <c r="T9" s="1513"/>
      <c r="U9" s="1513"/>
      <c r="V9" s="1513"/>
      <c r="W9" s="1513"/>
      <c r="X9" s="1514"/>
      <c r="Y9" s="1514"/>
      <c r="Z9" s="1513"/>
      <c r="AA9" s="1513"/>
      <c r="AB9" s="1513"/>
      <c r="AC9" s="1513"/>
      <c r="AD9" s="1513"/>
      <c r="AE9" s="1513"/>
      <c r="AF9" s="1513"/>
      <c r="AG9" s="1513"/>
      <c r="AH9" s="1513"/>
      <c r="AI9" s="1513"/>
      <c r="AJ9" s="1513"/>
      <c r="AK9" s="531"/>
    </row>
    <row r="10" spans="1:37" ht="41.25" customHeight="1">
      <c r="A10" s="1486" t="s">
        <v>487</v>
      </c>
      <c r="B10" s="530" t="s">
        <v>488</v>
      </c>
      <c r="C10" s="530" t="s">
        <v>489</v>
      </c>
      <c r="D10" s="530" t="s">
        <v>490</v>
      </c>
      <c r="E10" s="530" t="s">
        <v>491</v>
      </c>
      <c r="F10" s="530" t="s">
        <v>492</v>
      </c>
      <c r="G10" s="530" t="s">
        <v>493</v>
      </c>
      <c r="H10" s="530" t="s">
        <v>494</v>
      </c>
      <c r="I10" s="530" t="s">
        <v>495</v>
      </c>
      <c r="J10" s="530" t="s">
        <v>496</v>
      </c>
      <c r="K10" s="529" t="s">
        <v>497</v>
      </c>
      <c r="M10" s="1512"/>
      <c r="N10" s="632"/>
      <c r="O10" s="632"/>
      <c r="P10" s="632"/>
      <c r="Q10" s="632"/>
      <c r="R10" s="632"/>
      <c r="S10" s="632"/>
      <c r="T10" s="632"/>
      <c r="U10" s="632"/>
      <c r="V10" s="632"/>
      <c r="W10" s="632"/>
      <c r="X10" s="1514"/>
      <c r="Y10" s="1514"/>
      <c r="Z10" s="1512"/>
      <c r="AA10" s="632"/>
      <c r="AB10" s="632"/>
      <c r="AC10" s="632"/>
      <c r="AD10" s="632"/>
      <c r="AE10" s="632"/>
      <c r="AF10" s="632"/>
      <c r="AG10" s="632"/>
      <c r="AH10" s="632"/>
      <c r="AI10" s="632"/>
      <c r="AJ10" s="632"/>
      <c r="AK10" s="531"/>
    </row>
    <row r="11" spans="1:37" ht="23.25" customHeight="1" thickBot="1">
      <c r="A11" s="1505"/>
      <c r="B11" s="633" t="s">
        <v>498</v>
      </c>
      <c r="C11" s="633" t="s">
        <v>498</v>
      </c>
      <c r="D11" s="633" t="s">
        <v>498</v>
      </c>
      <c r="E11" s="633" t="s">
        <v>498</v>
      </c>
      <c r="F11" s="633" t="s">
        <v>498</v>
      </c>
      <c r="G11" s="633" t="s">
        <v>498</v>
      </c>
      <c r="H11" s="633" t="s">
        <v>498</v>
      </c>
      <c r="I11" s="633" t="s">
        <v>498</v>
      </c>
      <c r="J11" s="633" t="s">
        <v>498</v>
      </c>
      <c r="K11" s="634" t="s">
        <v>498</v>
      </c>
      <c r="L11" s="519"/>
      <c r="M11" s="1512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1514"/>
      <c r="Y11" s="1514"/>
      <c r="Z11" s="1512"/>
      <c r="AA11" s="635"/>
      <c r="AB11" s="635"/>
      <c r="AC11" s="635"/>
      <c r="AD11" s="635"/>
      <c r="AE11" s="635"/>
      <c r="AF11" s="635"/>
      <c r="AG11" s="635"/>
      <c r="AH11" s="635"/>
      <c r="AI11" s="635"/>
      <c r="AJ11" s="635"/>
      <c r="AK11" s="531"/>
    </row>
    <row r="12" spans="1:37" ht="43.5" customHeight="1" thickBot="1">
      <c r="A12" s="636" t="s">
        <v>502</v>
      </c>
      <c r="B12" s="637"/>
      <c r="C12" s="637"/>
      <c r="D12" s="637"/>
      <c r="E12" s="637"/>
      <c r="F12" s="637"/>
      <c r="G12" s="637"/>
      <c r="H12" s="637"/>
      <c r="I12" s="637"/>
      <c r="J12" s="637"/>
      <c r="K12" s="638"/>
      <c r="L12" s="519"/>
      <c r="M12" s="639"/>
      <c r="N12" s="637"/>
      <c r="O12" s="637"/>
      <c r="P12" s="637"/>
      <c r="Q12" s="637"/>
      <c r="R12" s="637"/>
      <c r="S12" s="637"/>
      <c r="T12" s="637"/>
      <c r="U12" s="637"/>
      <c r="V12" s="637"/>
      <c r="W12" s="637"/>
      <c r="X12" s="1514"/>
      <c r="Y12" s="1514"/>
      <c r="Z12" s="639"/>
      <c r="AA12" s="637"/>
      <c r="AB12" s="637"/>
      <c r="AC12" s="637"/>
      <c r="AD12" s="637"/>
      <c r="AE12" s="637"/>
      <c r="AF12" s="637"/>
      <c r="AG12" s="637"/>
      <c r="AH12" s="637"/>
      <c r="AI12" s="637"/>
      <c r="AJ12" s="637"/>
      <c r="AK12" s="531"/>
    </row>
    <row r="13" spans="1:37" ht="19.5" customHeight="1">
      <c r="A13" s="640">
        <v>18</v>
      </c>
      <c r="B13" s="688">
        <v>69.80542153846152</v>
      </c>
      <c r="C13" s="689">
        <v>93.53620338461536</v>
      </c>
      <c r="D13" s="689">
        <v>123.90543415384614</v>
      </c>
      <c r="E13" s="689">
        <v>161.22081876923076</v>
      </c>
      <c r="F13" s="689">
        <v>206.12851107692305</v>
      </c>
      <c r="G13" s="689">
        <v>256.69004953846155</v>
      </c>
      <c r="H13" s="689">
        <v>321.628511076923</v>
      </c>
      <c r="I13" s="689">
        <v>386.5669726153846</v>
      </c>
      <c r="J13" s="689">
        <v>450.05158799999987</v>
      </c>
      <c r="K13" s="690">
        <v>381.2585322</v>
      </c>
      <c r="L13" s="644"/>
      <c r="M13" s="645"/>
      <c r="N13" s="646"/>
      <c r="O13" s="646"/>
      <c r="P13" s="646"/>
      <c r="Q13" s="646"/>
      <c r="R13" s="646"/>
      <c r="S13" s="646"/>
      <c r="T13" s="646"/>
      <c r="U13" s="646"/>
      <c r="V13" s="646"/>
      <c r="W13" s="646"/>
      <c r="X13" s="531"/>
      <c r="Y13" s="647"/>
      <c r="Z13" s="645"/>
      <c r="AA13" s="691"/>
      <c r="AB13" s="691"/>
      <c r="AC13" s="691"/>
      <c r="AD13" s="691"/>
      <c r="AE13" s="691"/>
      <c r="AF13" s="691"/>
      <c r="AG13" s="691"/>
      <c r="AH13" s="691"/>
      <c r="AI13" s="691"/>
      <c r="AJ13" s="691"/>
      <c r="AK13" s="531"/>
    </row>
    <row r="14" spans="1:37" ht="19.5" customHeight="1">
      <c r="A14" s="648">
        <v>21</v>
      </c>
      <c r="B14" s="692">
        <v>72.85985699999999</v>
      </c>
      <c r="C14" s="693">
        <v>95.63678007692306</v>
      </c>
      <c r="D14" s="693">
        <v>137.1521646923077</v>
      </c>
      <c r="E14" s="693">
        <v>170.7521646923077</v>
      </c>
      <c r="F14" s="693">
        <v>209.35985699999998</v>
      </c>
      <c r="G14" s="693">
        <v>265.736780076923</v>
      </c>
      <c r="H14" s="693">
        <v>336.16754930769224</v>
      </c>
      <c r="I14" s="693">
        <v>404.33678007692305</v>
      </c>
      <c r="J14" s="693">
        <v>462.1675493076923</v>
      </c>
      <c r="K14" s="694">
        <v>390.0789070499999</v>
      </c>
      <c r="L14" s="644"/>
      <c r="M14" s="645"/>
      <c r="N14" s="646"/>
      <c r="O14" s="646"/>
      <c r="P14" s="646"/>
      <c r="Q14" s="646"/>
      <c r="R14" s="646"/>
      <c r="S14" s="646"/>
      <c r="T14" s="646"/>
      <c r="U14" s="646"/>
      <c r="V14" s="646"/>
      <c r="W14" s="646"/>
      <c r="X14" s="531"/>
      <c r="Y14" s="647"/>
      <c r="Z14" s="645"/>
      <c r="AA14" s="691"/>
      <c r="AB14" s="691"/>
      <c r="AC14" s="691"/>
      <c r="AD14" s="691"/>
      <c r="AE14" s="691"/>
      <c r="AF14" s="691"/>
      <c r="AG14" s="691"/>
      <c r="AH14" s="691"/>
      <c r="AI14" s="691"/>
      <c r="AJ14" s="691"/>
      <c r="AK14" s="531"/>
    </row>
    <row r="15" spans="1:37" ht="19.5" customHeight="1">
      <c r="A15" s="648">
        <v>25</v>
      </c>
      <c r="B15" s="692">
        <v>77.706825</v>
      </c>
      <c r="C15" s="693">
        <v>105.00682499999999</v>
      </c>
      <c r="D15" s="693">
        <v>143.45297884615383</v>
      </c>
      <c r="E15" s="693">
        <v>179.47605576923073</v>
      </c>
      <c r="F15" s="693">
        <v>221.79913269230767</v>
      </c>
      <c r="G15" s="693">
        <v>272.68374807692305</v>
      </c>
      <c r="H15" s="693">
        <v>343.9222096153846</v>
      </c>
      <c r="I15" s="693">
        <v>412.73759423076916</v>
      </c>
      <c r="J15" s="693">
        <v>471.2145173076923</v>
      </c>
      <c r="K15" s="694">
        <v>396.7994362499999</v>
      </c>
      <c r="L15" s="644"/>
      <c r="M15" s="645"/>
      <c r="N15" s="646"/>
      <c r="O15" s="646"/>
      <c r="P15" s="646"/>
      <c r="Q15" s="646"/>
      <c r="R15" s="646"/>
      <c r="S15" s="646"/>
      <c r="T15" s="646"/>
      <c r="U15" s="646"/>
      <c r="V15" s="646"/>
      <c r="W15" s="646"/>
      <c r="X15" s="531"/>
      <c r="Y15" s="647"/>
      <c r="Z15" s="645"/>
      <c r="AA15" s="691"/>
      <c r="AB15" s="691"/>
      <c r="AC15" s="691"/>
      <c r="AD15" s="691"/>
      <c r="AE15" s="691"/>
      <c r="AF15" s="691"/>
      <c r="AG15" s="691"/>
      <c r="AH15" s="691"/>
      <c r="AI15" s="691"/>
      <c r="AJ15" s="691"/>
      <c r="AK15" s="531"/>
    </row>
    <row r="16" spans="1:37" ht="19.5" customHeight="1">
      <c r="A16" s="648">
        <v>27</v>
      </c>
      <c r="B16" s="692">
        <v>78.51494376923075</v>
      </c>
      <c r="C16" s="693">
        <v>105.49186684615383</v>
      </c>
      <c r="D16" s="693">
        <v>148.62263607692307</v>
      </c>
      <c r="E16" s="693">
        <v>179.9610976153846</v>
      </c>
      <c r="F16" s="693">
        <v>229.06878992307696</v>
      </c>
      <c r="G16" s="693">
        <v>282.3764822307692</v>
      </c>
      <c r="H16" s="693">
        <v>351.6764822307691</v>
      </c>
      <c r="I16" s="693">
        <v>421.29955915384613</v>
      </c>
      <c r="J16" s="693">
        <v>490.76109761538453</v>
      </c>
      <c r="K16" s="694">
        <v>403.41471344999997</v>
      </c>
      <c r="L16" s="644"/>
      <c r="M16" s="645"/>
      <c r="N16" s="646"/>
      <c r="O16" s="646"/>
      <c r="P16" s="646"/>
      <c r="Q16" s="646"/>
      <c r="R16" s="646"/>
      <c r="S16" s="646"/>
      <c r="T16" s="646"/>
      <c r="U16" s="646"/>
      <c r="V16" s="646"/>
      <c r="W16" s="646"/>
      <c r="X16" s="531"/>
      <c r="Y16" s="647"/>
      <c r="Z16" s="645"/>
      <c r="AA16" s="691"/>
      <c r="AB16" s="691"/>
      <c r="AC16" s="691"/>
      <c r="AD16" s="691"/>
      <c r="AE16" s="691"/>
      <c r="AF16" s="691"/>
      <c r="AG16" s="691"/>
      <c r="AH16" s="691"/>
      <c r="AI16" s="691"/>
      <c r="AJ16" s="691"/>
      <c r="AK16" s="531"/>
    </row>
    <row r="17" spans="1:37" ht="19.5" customHeight="1">
      <c r="A17" s="648">
        <v>32</v>
      </c>
      <c r="B17" s="692">
        <v>83.68529723076922</v>
      </c>
      <c r="C17" s="693">
        <v>115.50837415384615</v>
      </c>
      <c r="D17" s="693">
        <v>156.70068184615383</v>
      </c>
      <c r="E17" s="693">
        <v>193.854528</v>
      </c>
      <c r="F17" s="693">
        <v>237.4699126153846</v>
      </c>
      <c r="G17" s="693">
        <v>291.58529723076924</v>
      </c>
      <c r="H17" s="693">
        <v>362.0160664615384</v>
      </c>
      <c r="I17" s="693">
        <v>432.60837415384606</v>
      </c>
      <c r="J17" s="693">
        <v>503.0391433846154</v>
      </c>
      <c r="K17" s="694">
        <v>426.0954431999999</v>
      </c>
      <c r="L17" s="644"/>
      <c r="M17" s="645"/>
      <c r="N17" s="646"/>
      <c r="O17" s="646"/>
      <c r="P17" s="646"/>
      <c r="Q17" s="646"/>
      <c r="R17" s="646"/>
      <c r="S17" s="646"/>
      <c r="T17" s="646"/>
      <c r="U17" s="646"/>
      <c r="V17" s="646"/>
      <c r="W17" s="646"/>
      <c r="X17" s="531"/>
      <c r="Y17" s="647"/>
      <c r="Z17" s="645"/>
      <c r="AA17" s="691"/>
      <c r="AB17" s="691"/>
      <c r="AC17" s="691"/>
      <c r="AD17" s="691"/>
      <c r="AE17" s="691"/>
      <c r="AF17" s="691"/>
      <c r="AG17" s="691"/>
      <c r="AH17" s="691"/>
      <c r="AI17" s="691"/>
      <c r="AJ17" s="691"/>
      <c r="AK17" s="531"/>
    </row>
    <row r="18" spans="1:37" ht="19.5" customHeight="1">
      <c r="A18" s="648">
        <v>34</v>
      </c>
      <c r="B18" s="692">
        <v>83.84730738461538</v>
      </c>
      <c r="C18" s="693">
        <v>120.03192276923077</v>
      </c>
      <c r="D18" s="693">
        <v>156.53961507692307</v>
      </c>
      <c r="E18" s="693">
        <v>199.50884584615383</v>
      </c>
      <c r="F18" s="693">
        <v>243.77038430769227</v>
      </c>
      <c r="G18" s="693">
        <v>298.3703843076923</v>
      </c>
      <c r="H18" s="693">
        <v>369.77038430769227</v>
      </c>
      <c r="I18" s="693">
        <v>441.00884584615375</v>
      </c>
      <c r="J18" s="693">
        <v>512.0857689230768</v>
      </c>
      <c r="K18" s="694">
        <v>432.81574979999994</v>
      </c>
      <c r="L18" s="644"/>
      <c r="M18" s="645"/>
      <c r="N18" s="646"/>
      <c r="O18" s="646"/>
      <c r="P18" s="646"/>
      <c r="Q18" s="646"/>
      <c r="R18" s="646"/>
      <c r="S18" s="646"/>
      <c r="T18" s="646"/>
      <c r="U18" s="646"/>
      <c r="V18" s="646"/>
      <c r="W18" s="646"/>
      <c r="X18" s="531"/>
      <c r="Y18" s="647"/>
      <c r="Z18" s="645"/>
      <c r="AA18" s="691"/>
      <c r="AB18" s="691"/>
      <c r="AC18" s="691"/>
      <c r="AD18" s="691"/>
      <c r="AE18" s="691"/>
      <c r="AF18" s="691"/>
      <c r="AG18" s="691"/>
      <c r="AH18" s="691"/>
      <c r="AI18" s="691"/>
      <c r="AJ18" s="691"/>
      <c r="AK18" s="531"/>
    </row>
    <row r="19" spans="1:37" ht="19.5" customHeight="1">
      <c r="A19" s="648">
        <v>38</v>
      </c>
      <c r="B19" s="692">
        <v>88.61367415384612</v>
      </c>
      <c r="C19" s="693">
        <v>125.36367415384612</v>
      </c>
      <c r="D19" s="693">
        <v>168.65598184615388</v>
      </c>
      <c r="E19" s="693">
        <v>207.4252126153846</v>
      </c>
      <c r="F19" s="693">
        <v>261.2175203076922</v>
      </c>
      <c r="G19" s="693">
        <v>308.5482895384615</v>
      </c>
      <c r="H19" s="693">
        <v>381.9675203076922</v>
      </c>
      <c r="I19" s="693">
        <v>451.02521261538453</v>
      </c>
      <c r="J19" s="693">
        <v>522.7482895384614</v>
      </c>
      <c r="K19" s="694">
        <v>440.6913881999999</v>
      </c>
      <c r="L19" s="644"/>
      <c r="M19" s="645"/>
      <c r="N19" s="646"/>
      <c r="O19" s="646"/>
      <c r="P19" s="646"/>
      <c r="Q19" s="646"/>
      <c r="R19" s="646"/>
      <c r="S19" s="646"/>
      <c r="T19" s="646"/>
      <c r="U19" s="646"/>
      <c r="V19" s="646"/>
      <c r="W19" s="646"/>
      <c r="X19" s="531"/>
      <c r="Y19" s="647"/>
      <c r="Z19" s="645"/>
      <c r="AA19" s="691"/>
      <c r="AB19" s="691"/>
      <c r="AC19" s="691"/>
      <c r="AD19" s="691"/>
      <c r="AE19" s="691"/>
      <c r="AF19" s="691"/>
      <c r="AG19" s="691"/>
      <c r="AH19" s="691"/>
      <c r="AI19" s="691"/>
      <c r="AJ19" s="691"/>
      <c r="AK19" s="531"/>
    </row>
    <row r="20" spans="1:37" ht="19.5" customHeight="1">
      <c r="A20" s="648">
        <v>42</v>
      </c>
      <c r="B20" s="692">
        <v>93.38009261538461</v>
      </c>
      <c r="C20" s="693">
        <v>131.34163107692305</v>
      </c>
      <c r="D20" s="693">
        <v>164.4570156923077</v>
      </c>
      <c r="E20" s="693">
        <v>212.43393876923074</v>
      </c>
      <c r="F20" s="693">
        <v>259.764708</v>
      </c>
      <c r="G20" s="693">
        <v>318.72624646153844</v>
      </c>
      <c r="H20" s="693">
        <v>394.16470799999996</v>
      </c>
      <c r="I20" s="693">
        <v>461.041631076923</v>
      </c>
      <c r="J20" s="693">
        <v>533.4108618461538</v>
      </c>
      <c r="K20" s="694">
        <v>448.5670601999999</v>
      </c>
      <c r="L20" s="644"/>
      <c r="M20" s="645"/>
      <c r="N20" s="646"/>
      <c r="O20" s="646"/>
      <c r="P20" s="646"/>
      <c r="Q20" s="646"/>
      <c r="R20" s="646"/>
      <c r="S20" s="646"/>
      <c r="T20" s="646"/>
      <c r="U20" s="646"/>
      <c r="V20" s="646"/>
      <c r="W20" s="646"/>
      <c r="X20" s="531"/>
      <c r="Y20" s="647"/>
      <c r="Z20" s="645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531"/>
    </row>
    <row r="21" spans="1:37" ht="19.5" customHeight="1">
      <c r="A21" s="648">
        <v>45</v>
      </c>
      <c r="B21" s="692">
        <v>101.70013269230768</v>
      </c>
      <c r="C21" s="693">
        <v>136.35013269230768</v>
      </c>
      <c r="D21" s="693">
        <v>180.93474807692306</v>
      </c>
      <c r="E21" s="693">
        <v>218.2501326923077</v>
      </c>
      <c r="F21" s="693">
        <v>275.2732096153846</v>
      </c>
      <c r="G21" s="693">
        <v>341.9885942307692</v>
      </c>
      <c r="H21" s="693">
        <v>402.0809019230769</v>
      </c>
      <c r="I21" s="693">
        <v>469.6039788461537</v>
      </c>
      <c r="J21" s="693">
        <v>542.4578250000001</v>
      </c>
      <c r="K21" s="694">
        <v>454.97258625</v>
      </c>
      <c r="L21" s="644"/>
      <c r="M21" s="645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531"/>
      <c r="Y21" s="647"/>
      <c r="Z21" s="645"/>
      <c r="AA21" s="691"/>
      <c r="AB21" s="691"/>
      <c r="AC21" s="691"/>
      <c r="AD21" s="691"/>
      <c r="AE21" s="691"/>
      <c r="AF21" s="691"/>
      <c r="AG21" s="691"/>
      <c r="AH21" s="691"/>
      <c r="AI21" s="691"/>
      <c r="AJ21" s="691"/>
      <c r="AK21" s="531"/>
    </row>
    <row r="22" spans="1:37" ht="19.5" customHeight="1">
      <c r="A22" s="648">
        <v>48</v>
      </c>
      <c r="B22" s="692">
        <v>110.02020184615381</v>
      </c>
      <c r="C22" s="693">
        <v>135.7048172307692</v>
      </c>
      <c r="D22" s="693">
        <v>180.28943261538456</v>
      </c>
      <c r="E22" s="693">
        <v>223.9048172307692</v>
      </c>
      <c r="F22" s="693">
        <v>281.574048</v>
      </c>
      <c r="G22" s="693">
        <v>349.09712492307693</v>
      </c>
      <c r="H22" s="693">
        <v>409.67404799999997</v>
      </c>
      <c r="I22" s="693">
        <v>488.66635569230766</v>
      </c>
      <c r="J22" s="693">
        <v>551.5048172307692</v>
      </c>
      <c r="K22" s="694">
        <v>461.79813119999994</v>
      </c>
      <c r="L22" s="644"/>
      <c r="M22" s="645"/>
      <c r="N22" s="646"/>
      <c r="O22" s="646"/>
      <c r="P22" s="646"/>
      <c r="Q22" s="646"/>
      <c r="R22" s="646"/>
      <c r="S22" s="646"/>
      <c r="T22" s="646"/>
      <c r="U22" s="646"/>
      <c r="V22" s="646"/>
      <c r="W22" s="646"/>
      <c r="X22" s="531"/>
      <c r="Y22" s="647"/>
      <c r="Z22" s="645"/>
      <c r="AA22" s="691"/>
      <c r="AB22" s="691"/>
      <c r="AC22" s="691"/>
      <c r="AD22" s="691"/>
      <c r="AE22" s="691"/>
      <c r="AF22" s="691"/>
      <c r="AG22" s="691"/>
      <c r="AH22" s="691"/>
      <c r="AI22" s="691"/>
      <c r="AJ22" s="691"/>
      <c r="AK22" s="531"/>
    </row>
    <row r="23" spans="1:37" ht="19.5" customHeight="1">
      <c r="A23" s="648">
        <v>54</v>
      </c>
      <c r="B23" s="692">
        <v>119.39119661538464</v>
      </c>
      <c r="C23" s="693">
        <v>145.07581199999998</v>
      </c>
      <c r="D23" s="693">
        <v>191.59888892307688</v>
      </c>
      <c r="E23" s="693">
        <v>234.40658123076923</v>
      </c>
      <c r="F23" s="693">
        <v>294.4988889230769</v>
      </c>
      <c r="G23" s="693">
        <v>363.4758119999999</v>
      </c>
      <c r="H23" s="693">
        <v>425.3450427692307</v>
      </c>
      <c r="I23" s="693">
        <v>505.4681196923076</v>
      </c>
      <c r="J23" s="693">
        <v>569.7604273846154</v>
      </c>
      <c r="K23" s="694">
        <v>475.2392777999999</v>
      </c>
      <c r="L23" s="644"/>
      <c r="M23" s="645"/>
      <c r="N23" s="646"/>
      <c r="O23" s="646"/>
      <c r="P23" s="646"/>
      <c r="Q23" s="646"/>
      <c r="R23" s="646"/>
      <c r="S23" s="646"/>
      <c r="T23" s="646"/>
      <c r="U23" s="646"/>
      <c r="V23" s="646"/>
      <c r="W23" s="646"/>
      <c r="X23" s="531"/>
      <c r="Y23" s="647"/>
      <c r="Z23" s="645"/>
      <c r="AA23" s="691"/>
      <c r="AB23" s="691"/>
      <c r="AC23" s="691"/>
      <c r="AD23" s="691"/>
      <c r="AE23" s="691"/>
      <c r="AF23" s="691"/>
      <c r="AG23" s="691"/>
      <c r="AH23" s="691"/>
      <c r="AI23" s="691"/>
      <c r="AJ23" s="691"/>
      <c r="AK23" s="531"/>
    </row>
    <row r="24" spans="1:37" ht="19.5" customHeight="1">
      <c r="A24" s="648">
        <v>57</v>
      </c>
      <c r="B24" s="692">
        <v>123.75366069230768</v>
      </c>
      <c r="C24" s="693">
        <v>146.04596838461538</v>
      </c>
      <c r="D24" s="693">
        <v>198.22289146153844</v>
      </c>
      <c r="E24" s="693">
        <v>241.51519915384614</v>
      </c>
      <c r="F24" s="693">
        <v>294.98442992307685</v>
      </c>
      <c r="G24" s="693">
        <v>370.58442992307687</v>
      </c>
      <c r="H24" s="693">
        <v>432.93827607692316</v>
      </c>
      <c r="I24" s="693">
        <v>514.0305837692307</v>
      </c>
      <c r="J24" s="693">
        <v>578.8075068461538</v>
      </c>
      <c r="K24" s="694">
        <v>481.6448794499999</v>
      </c>
      <c r="L24" s="644"/>
      <c r="M24" s="645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531"/>
      <c r="Y24" s="647"/>
      <c r="Z24" s="645"/>
      <c r="AA24" s="691"/>
      <c r="AB24" s="691"/>
      <c r="AC24" s="691"/>
      <c r="AD24" s="691"/>
      <c r="AE24" s="691"/>
      <c r="AF24" s="691"/>
      <c r="AG24" s="691"/>
      <c r="AH24" s="691"/>
      <c r="AI24" s="691"/>
      <c r="AJ24" s="691"/>
      <c r="AK24" s="531"/>
    </row>
    <row r="25" spans="1:37" ht="19.5" customHeight="1">
      <c r="A25" s="648">
        <v>60</v>
      </c>
      <c r="B25" s="692">
        <v>128.11615384615385</v>
      </c>
      <c r="C25" s="693">
        <v>147.9853846153846</v>
      </c>
      <c r="D25" s="693">
        <v>203.23153846153846</v>
      </c>
      <c r="E25" s="693">
        <v>248.946923076923</v>
      </c>
      <c r="F25" s="693">
        <v>301.44692307692304</v>
      </c>
      <c r="G25" s="693">
        <v>377.85461538461533</v>
      </c>
      <c r="H25" s="693">
        <v>440.85461538461533</v>
      </c>
      <c r="I25" s="693">
        <v>522.5930769230769</v>
      </c>
      <c r="J25" s="693">
        <v>587.8546153846153</v>
      </c>
      <c r="K25" s="694">
        <v>488.4704999999999</v>
      </c>
      <c r="L25" s="644"/>
      <c r="M25" s="645"/>
      <c r="N25" s="646"/>
      <c r="O25" s="646"/>
      <c r="P25" s="646"/>
      <c r="Q25" s="646"/>
      <c r="R25" s="646"/>
      <c r="S25" s="646"/>
      <c r="T25" s="646"/>
      <c r="U25" s="646"/>
      <c r="V25" s="646"/>
      <c r="W25" s="646"/>
      <c r="X25" s="531"/>
      <c r="Y25" s="647"/>
      <c r="Z25" s="645"/>
      <c r="AA25" s="691"/>
      <c r="AB25" s="691"/>
      <c r="AC25" s="691"/>
      <c r="AD25" s="691"/>
      <c r="AE25" s="691"/>
      <c r="AF25" s="691"/>
      <c r="AG25" s="691"/>
      <c r="AH25" s="691"/>
      <c r="AI25" s="691"/>
      <c r="AJ25" s="691"/>
      <c r="AK25" s="531"/>
    </row>
    <row r="26" spans="1:37" ht="19.5" customHeight="1">
      <c r="A26" s="648">
        <v>64</v>
      </c>
      <c r="B26" s="692">
        <v>139.26362584615384</v>
      </c>
      <c r="C26" s="693">
        <v>161.717472</v>
      </c>
      <c r="D26" s="693">
        <v>210.98670276923073</v>
      </c>
      <c r="E26" s="693">
        <v>256.3790104615384</v>
      </c>
      <c r="F26" s="693">
        <v>326.4867027692308</v>
      </c>
      <c r="G26" s="693">
        <v>393.68670276923064</v>
      </c>
      <c r="H26" s="693">
        <v>451.194395076923</v>
      </c>
      <c r="I26" s="693">
        <v>533.9020873846152</v>
      </c>
      <c r="J26" s="693">
        <v>599.971318153846</v>
      </c>
      <c r="K26" s="694">
        <v>497.2913567999999</v>
      </c>
      <c r="L26" s="644"/>
      <c r="M26" s="645"/>
      <c r="N26" s="646"/>
      <c r="O26" s="646"/>
      <c r="P26" s="646"/>
      <c r="Q26" s="646"/>
      <c r="R26" s="646"/>
      <c r="S26" s="646"/>
      <c r="T26" s="646"/>
      <c r="U26" s="646"/>
      <c r="V26" s="646"/>
      <c r="W26" s="646"/>
      <c r="X26" s="531"/>
      <c r="Y26" s="647"/>
      <c r="Z26" s="645"/>
      <c r="AA26" s="691"/>
      <c r="AB26" s="691"/>
      <c r="AC26" s="691"/>
      <c r="AD26" s="691"/>
      <c r="AE26" s="691"/>
      <c r="AF26" s="691"/>
      <c r="AG26" s="691"/>
      <c r="AH26" s="691"/>
      <c r="AI26" s="691"/>
      <c r="AJ26" s="691"/>
      <c r="AK26" s="531"/>
    </row>
    <row r="27" spans="1:37" ht="19.5" customHeight="1">
      <c r="A27" s="648">
        <v>70</v>
      </c>
      <c r="B27" s="692">
        <v>148.31185384615384</v>
      </c>
      <c r="C27" s="693">
        <v>170.44262307692304</v>
      </c>
      <c r="D27" s="693">
        <v>221.16570000000002</v>
      </c>
      <c r="E27" s="693">
        <v>269.78877692307685</v>
      </c>
      <c r="F27" s="693">
        <v>342.8041615384614</v>
      </c>
      <c r="G27" s="693">
        <v>408.0656999999999</v>
      </c>
      <c r="H27" s="693">
        <v>466.86569999999983</v>
      </c>
      <c r="I27" s="693">
        <v>550.8656999999998</v>
      </c>
      <c r="J27" s="693">
        <v>618.2272384615384</v>
      </c>
      <c r="K27" s="694">
        <v>510.8377049999999</v>
      </c>
      <c r="L27" s="644"/>
      <c r="M27" s="645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531"/>
      <c r="Y27" s="647"/>
      <c r="Z27" s="645"/>
      <c r="AA27" s="691"/>
      <c r="AB27" s="691"/>
      <c r="AC27" s="691"/>
      <c r="AD27" s="691"/>
      <c r="AE27" s="691"/>
      <c r="AF27" s="691"/>
      <c r="AG27" s="691"/>
      <c r="AH27" s="691"/>
      <c r="AI27" s="691"/>
      <c r="AJ27" s="691"/>
      <c r="AK27" s="531"/>
    </row>
    <row r="28" spans="1:37" ht="19.5" customHeight="1">
      <c r="A28" s="648">
        <v>76</v>
      </c>
      <c r="B28" s="692">
        <v>157.36019815384614</v>
      </c>
      <c r="C28" s="693">
        <v>172.38327507692307</v>
      </c>
      <c r="D28" s="693">
        <v>231.3448135384615</v>
      </c>
      <c r="E28" s="693">
        <v>284.16789046153843</v>
      </c>
      <c r="F28" s="693">
        <v>345.06789046153835</v>
      </c>
      <c r="G28" s="693">
        <v>422.4448135384615</v>
      </c>
      <c r="H28" s="693">
        <v>460.8909673846154</v>
      </c>
      <c r="I28" s="693">
        <v>567.9909673846154</v>
      </c>
      <c r="J28" s="693">
        <v>657.806352</v>
      </c>
      <c r="K28" s="694">
        <v>524.1741288</v>
      </c>
      <c r="L28" s="644"/>
      <c r="M28" s="645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531"/>
      <c r="Y28" s="647"/>
      <c r="Z28" s="645"/>
      <c r="AA28" s="691"/>
      <c r="AB28" s="691"/>
      <c r="AC28" s="691"/>
      <c r="AD28" s="691"/>
      <c r="AE28" s="691"/>
      <c r="AF28" s="691"/>
      <c r="AG28" s="691"/>
      <c r="AH28" s="691"/>
      <c r="AI28" s="691"/>
      <c r="AJ28" s="691"/>
      <c r="AK28" s="531"/>
    </row>
    <row r="29" spans="1:37" ht="19.5" customHeight="1">
      <c r="A29" s="648">
        <v>80</v>
      </c>
      <c r="B29" s="692">
        <v>163.5001846153846</v>
      </c>
      <c r="C29" s="693">
        <v>193.86941538461534</v>
      </c>
      <c r="D29" s="693">
        <v>245.88479999999998</v>
      </c>
      <c r="E29" s="693">
        <v>300.00018461538457</v>
      </c>
      <c r="F29" s="693">
        <v>353.46941538461533</v>
      </c>
      <c r="G29" s="693">
        <v>431.97710769230764</v>
      </c>
      <c r="H29" s="693">
        <v>470.5848</v>
      </c>
      <c r="I29" s="693">
        <v>579.461723076923</v>
      </c>
      <c r="J29" s="693">
        <v>669.7617230769231</v>
      </c>
      <c r="K29" s="694">
        <v>532.89012</v>
      </c>
      <c r="L29" s="644"/>
      <c r="M29" s="645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531"/>
      <c r="Y29" s="647"/>
      <c r="Z29" s="645"/>
      <c r="AA29" s="691"/>
      <c r="AB29" s="691"/>
      <c r="AC29" s="691"/>
      <c r="AD29" s="691"/>
      <c r="AE29" s="691"/>
      <c r="AF29" s="691"/>
      <c r="AG29" s="691"/>
      <c r="AH29" s="691"/>
      <c r="AI29" s="691"/>
      <c r="AJ29" s="691"/>
      <c r="AK29" s="531"/>
    </row>
    <row r="30" spans="1:37" ht="19.5" customHeight="1">
      <c r="A30" s="648">
        <v>89</v>
      </c>
      <c r="B30" s="692">
        <v>177.07303546153847</v>
      </c>
      <c r="C30" s="693">
        <v>196.94226623076923</v>
      </c>
      <c r="D30" s="693">
        <v>253.31918930769228</v>
      </c>
      <c r="E30" s="693">
        <v>303.0730354615384</v>
      </c>
      <c r="F30" s="693">
        <v>363.32688161538454</v>
      </c>
      <c r="G30" s="693">
        <v>443.1268816153846</v>
      </c>
      <c r="H30" s="693">
        <v>492.3961123846153</v>
      </c>
      <c r="I30" s="693">
        <v>604.8268816153844</v>
      </c>
      <c r="J30" s="693">
        <v>697.065343153846</v>
      </c>
      <c r="K30" s="694">
        <v>552.84247305</v>
      </c>
      <c r="L30" s="644"/>
      <c r="M30" s="645"/>
      <c r="N30" s="646"/>
      <c r="O30" s="646"/>
      <c r="P30" s="646"/>
      <c r="Q30" s="646"/>
      <c r="R30" s="646"/>
      <c r="S30" s="646"/>
      <c r="T30" s="646"/>
      <c r="U30" s="646"/>
      <c r="V30" s="646"/>
      <c r="W30" s="646"/>
      <c r="X30" s="531"/>
      <c r="Y30" s="647"/>
      <c r="Z30" s="645"/>
      <c r="AA30" s="691"/>
      <c r="AB30" s="691"/>
      <c r="AC30" s="691"/>
      <c r="AD30" s="691"/>
      <c r="AE30" s="691"/>
      <c r="AF30" s="691"/>
      <c r="AG30" s="691"/>
      <c r="AH30" s="691"/>
      <c r="AI30" s="691"/>
      <c r="AJ30" s="691"/>
      <c r="AK30" s="531"/>
    </row>
    <row r="31" spans="1:37" ht="19.5" customHeight="1">
      <c r="A31" s="648">
        <v>108</v>
      </c>
      <c r="B31" s="692">
        <v>207.12769107692304</v>
      </c>
      <c r="C31" s="693">
        <v>239.2738449230769</v>
      </c>
      <c r="D31" s="693">
        <v>269.8046141538461</v>
      </c>
      <c r="E31" s="693">
        <v>342.6584603076922</v>
      </c>
      <c r="F31" s="693">
        <v>393.7046141538461</v>
      </c>
      <c r="G31" s="693">
        <v>474.95846030769223</v>
      </c>
      <c r="H31" s="693">
        <v>526.3276910769231</v>
      </c>
      <c r="I31" s="693">
        <v>679.7892295384615</v>
      </c>
      <c r="J31" s="693">
        <v>754.4199987692307</v>
      </c>
      <c r="K31" s="694">
        <v>595.3729991999999</v>
      </c>
      <c r="L31" s="644"/>
      <c r="M31" s="645"/>
      <c r="N31" s="646"/>
      <c r="O31" s="646"/>
      <c r="P31" s="646"/>
      <c r="Q31" s="646"/>
      <c r="R31" s="646"/>
      <c r="S31" s="646"/>
      <c r="T31" s="646"/>
      <c r="U31" s="646"/>
      <c r="V31" s="646"/>
      <c r="W31" s="646"/>
      <c r="X31" s="531"/>
      <c r="Y31" s="647"/>
      <c r="Z31" s="645"/>
      <c r="AA31" s="691"/>
      <c r="AB31" s="691"/>
      <c r="AC31" s="691"/>
      <c r="AD31" s="691"/>
      <c r="AE31" s="691"/>
      <c r="AF31" s="691"/>
      <c r="AG31" s="691"/>
      <c r="AH31" s="691"/>
      <c r="AI31" s="691"/>
      <c r="AJ31" s="691"/>
      <c r="AK31" s="531"/>
    </row>
    <row r="32" spans="1:37" ht="19.5" customHeight="1">
      <c r="A32" s="648">
        <v>114</v>
      </c>
      <c r="B32" s="692">
        <v>216.66138738461535</v>
      </c>
      <c r="C32" s="693">
        <v>255.2690796923077</v>
      </c>
      <c r="D32" s="693">
        <v>286.4460027692308</v>
      </c>
      <c r="E32" s="693">
        <v>353.48446430769235</v>
      </c>
      <c r="F32" s="693">
        <v>405.6613873846153</v>
      </c>
      <c r="G32" s="693">
        <v>488.04600276923065</v>
      </c>
      <c r="H32" s="693">
        <v>556.5383104615383</v>
      </c>
      <c r="I32" s="693">
        <v>696.9152335384615</v>
      </c>
      <c r="J32" s="693">
        <v>772.6767719999999</v>
      </c>
      <c r="K32" s="694">
        <v>649.9749017999999</v>
      </c>
      <c r="L32" s="644"/>
      <c r="M32" s="645"/>
      <c r="N32" s="646"/>
      <c r="O32" s="646"/>
      <c r="P32" s="646"/>
      <c r="Q32" s="646"/>
      <c r="R32" s="646"/>
      <c r="S32" s="646"/>
      <c r="T32" s="646"/>
      <c r="U32" s="646"/>
      <c r="V32" s="646"/>
      <c r="W32" s="646"/>
      <c r="X32" s="531"/>
      <c r="Y32" s="647"/>
      <c r="Z32" s="645"/>
      <c r="AA32" s="691"/>
      <c r="AB32" s="691"/>
      <c r="AC32" s="691"/>
      <c r="AD32" s="691"/>
      <c r="AE32" s="691"/>
      <c r="AF32" s="691"/>
      <c r="AG32" s="691"/>
      <c r="AH32" s="691"/>
      <c r="AI32" s="691"/>
      <c r="AJ32" s="691"/>
      <c r="AK32" s="531"/>
    </row>
    <row r="33" spans="1:37" ht="19.5" customHeight="1">
      <c r="A33" s="652">
        <v>133</v>
      </c>
      <c r="B33" s="695" t="s">
        <v>500</v>
      </c>
      <c r="C33" s="693">
        <v>262.8714237692307</v>
      </c>
      <c r="D33" s="693">
        <v>320.70219299999997</v>
      </c>
      <c r="E33" s="693">
        <v>387.0945006923077</v>
      </c>
      <c r="F33" s="693">
        <v>453.9714237692307</v>
      </c>
      <c r="G33" s="693">
        <v>520.8483468461538</v>
      </c>
      <c r="H33" s="693">
        <v>592.8945006923076</v>
      </c>
      <c r="I33" s="693">
        <v>750.8791160769231</v>
      </c>
      <c r="J33" s="693">
        <v>830.5175776153845</v>
      </c>
      <c r="K33" s="694">
        <v>692.40142545</v>
      </c>
      <c r="L33" s="644"/>
      <c r="M33" s="654"/>
      <c r="N33" s="655"/>
      <c r="O33" s="646"/>
      <c r="P33" s="646"/>
      <c r="Q33" s="646"/>
      <c r="R33" s="646"/>
      <c r="S33" s="646"/>
      <c r="T33" s="646"/>
      <c r="U33" s="646"/>
      <c r="V33" s="646"/>
      <c r="W33" s="646"/>
      <c r="X33" s="531"/>
      <c r="Y33" s="647"/>
      <c r="Z33" s="654"/>
      <c r="AA33" s="696"/>
      <c r="AB33" s="691"/>
      <c r="AC33" s="691"/>
      <c r="AD33" s="691"/>
      <c r="AE33" s="691"/>
      <c r="AF33" s="691"/>
      <c r="AG33" s="691"/>
      <c r="AH33" s="691"/>
      <c r="AI33" s="691"/>
      <c r="AJ33" s="691"/>
      <c r="AK33" s="531"/>
    </row>
    <row r="34" spans="1:37" ht="19.5" customHeight="1">
      <c r="A34" s="652">
        <v>140</v>
      </c>
      <c r="B34" s="695" t="s">
        <v>500</v>
      </c>
      <c r="C34" s="693">
        <v>288.56003076923076</v>
      </c>
      <c r="D34" s="693">
        <v>332.01387692307685</v>
      </c>
      <c r="E34" s="693">
        <v>399.21387692307684</v>
      </c>
      <c r="F34" s="693">
        <v>480.30618461538455</v>
      </c>
      <c r="G34" s="693">
        <v>535.3907999999999</v>
      </c>
      <c r="H34" s="693">
        <v>609.2138769230769</v>
      </c>
      <c r="I34" s="693">
        <v>770.7523384615384</v>
      </c>
      <c r="J34" s="693">
        <v>851.3600307692308</v>
      </c>
      <c r="K34" s="694">
        <v>707.83902</v>
      </c>
      <c r="L34" s="644"/>
      <c r="M34" s="654"/>
      <c r="N34" s="655"/>
      <c r="O34" s="646"/>
      <c r="P34" s="646"/>
      <c r="Q34" s="646"/>
      <c r="R34" s="646"/>
      <c r="S34" s="646"/>
      <c r="T34" s="646"/>
      <c r="U34" s="646"/>
      <c r="V34" s="646"/>
      <c r="W34" s="646"/>
      <c r="X34" s="531"/>
      <c r="Y34" s="647"/>
      <c r="Z34" s="654"/>
      <c r="AA34" s="696"/>
      <c r="AB34" s="691"/>
      <c r="AC34" s="691"/>
      <c r="AD34" s="691"/>
      <c r="AE34" s="691"/>
      <c r="AF34" s="691"/>
      <c r="AG34" s="691"/>
      <c r="AH34" s="691"/>
      <c r="AI34" s="691"/>
      <c r="AJ34" s="691"/>
      <c r="AK34" s="531"/>
    </row>
    <row r="35" spans="1:37" ht="19.5" customHeight="1">
      <c r="A35" s="652">
        <v>159</v>
      </c>
      <c r="B35" s="695" t="s">
        <v>500</v>
      </c>
      <c r="C35" s="693">
        <v>304.56397084615384</v>
      </c>
      <c r="D35" s="693">
        <v>362.23320161538453</v>
      </c>
      <c r="E35" s="693">
        <v>432.8255093076922</v>
      </c>
      <c r="F35" s="693">
        <v>507.9408939230768</v>
      </c>
      <c r="G35" s="693">
        <v>575.6255093076923</v>
      </c>
      <c r="H35" s="693">
        <v>653.4870477692308</v>
      </c>
      <c r="I35" s="693">
        <v>824.2332016153844</v>
      </c>
      <c r="J35" s="693">
        <v>973.0101246923075</v>
      </c>
      <c r="K35" s="694">
        <v>750.0565810499999</v>
      </c>
      <c r="L35" s="644"/>
      <c r="M35" s="654"/>
      <c r="N35" s="655"/>
      <c r="O35" s="646"/>
      <c r="P35" s="646"/>
      <c r="Q35" s="646"/>
      <c r="R35" s="646"/>
      <c r="S35" s="646"/>
      <c r="T35" s="646"/>
      <c r="U35" s="646"/>
      <c r="V35" s="646"/>
      <c r="W35" s="646"/>
      <c r="X35" s="531"/>
      <c r="Y35" s="647"/>
      <c r="Z35" s="654"/>
      <c r="AA35" s="696"/>
      <c r="AB35" s="691"/>
      <c r="AC35" s="691"/>
      <c r="AD35" s="691"/>
      <c r="AE35" s="691"/>
      <c r="AF35" s="691"/>
      <c r="AG35" s="691"/>
      <c r="AH35" s="691"/>
      <c r="AI35" s="691"/>
      <c r="AJ35" s="691"/>
      <c r="AK35" s="531"/>
    </row>
    <row r="36" spans="1:37" ht="19.5" customHeight="1">
      <c r="A36" s="652">
        <v>219</v>
      </c>
      <c r="B36" s="695" t="s">
        <v>500</v>
      </c>
      <c r="C36" s="693">
        <v>420.91605392307684</v>
      </c>
      <c r="D36" s="693">
        <v>480.52374623076906</v>
      </c>
      <c r="E36" s="693">
        <v>559.0314385384614</v>
      </c>
      <c r="F36" s="693">
        <v>648.6852846923076</v>
      </c>
      <c r="G36" s="693">
        <v>845.4391308461537</v>
      </c>
      <c r="H36" s="693">
        <v>943.492977</v>
      </c>
      <c r="I36" s="693">
        <v>1058.3468231538461</v>
      </c>
      <c r="J36" s="693">
        <v>1154.7852846923074</v>
      </c>
      <c r="K36" s="694">
        <v>883.64543505</v>
      </c>
      <c r="L36" s="644"/>
      <c r="M36" s="654"/>
      <c r="N36" s="655"/>
      <c r="O36" s="646"/>
      <c r="P36" s="646"/>
      <c r="Q36" s="646"/>
      <c r="R36" s="646"/>
      <c r="S36" s="646"/>
      <c r="T36" s="646"/>
      <c r="U36" s="646"/>
      <c r="V36" s="646"/>
      <c r="W36" s="646"/>
      <c r="X36" s="531"/>
      <c r="Y36" s="647"/>
      <c r="Z36" s="654"/>
      <c r="AA36" s="696"/>
      <c r="AB36" s="691"/>
      <c r="AC36" s="691"/>
      <c r="AD36" s="691"/>
      <c r="AE36" s="691"/>
      <c r="AF36" s="691"/>
      <c r="AG36" s="691"/>
      <c r="AH36" s="691"/>
      <c r="AI36" s="691"/>
      <c r="AJ36" s="691"/>
      <c r="AK36" s="531"/>
    </row>
    <row r="37" spans="1:37" ht="19.5" customHeight="1">
      <c r="A37" s="652">
        <v>273</v>
      </c>
      <c r="B37" s="695" t="s">
        <v>500</v>
      </c>
      <c r="C37" s="693">
        <v>529.3582576153846</v>
      </c>
      <c r="D37" s="693">
        <v>641.6274883846153</v>
      </c>
      <c r="E37" s="693">
        <v>803.4890268461536</v>
      </c>
      <c r="F37" s="693">
        <v>854.6967191538462</v>
      </c>
      <c r="G37" s="693">
        <v>944.1890268461539</v>
      </c>
      <c r="H37" s="693">
        <v>1083.2736422307692</v>
      </c>
      <c r="I37" s="693">
        <v>1210.889026846154</v>
      </c>
      <c r="J37" s="693">
        <v>1317.9890268461538</v>
      </c>
      <c r="K37" s="694">
        <v>1004.21786745</v>
      </c>
      <c r="L37" s="644"/>
      <c r="M37" s="654"/>
      <c r="N37" s="655"/>
      <c r="O37" s="646"/>
      <c r="P37" s="646"/>
      <c r="Q37" s="646"/>
      <c r="R37" s="646"/>
      <c r="S37" s="646"/>
      <c r="T37" s="646"/>
      <c r="U37" s="646"/>
      <c r="V37" s="646"/>
      <c r="W37" s="646"/>
      <c r="X37" s="531"/>
      <c r="Y37" s="647"/>
      <c r="Z37" s="654"/>
      <c r="AA37" s="696"/>
      <c r="AB37" s="691"/>
      <c r="AC37" s="691"/>
      <c r="AD37" s="691"/>
      <c r="AE37" s="691"/>
      <c r="AF37" s="691"/>
      <c r="AG37" s="691"/>
      <c r="AH37" s="691"/>
      <c r="AI37" s="691"/>
      <c r="AJ37" s="691"/>
      <c r="AK37" s="531"/>
    </row>
    <row r="38" spans="1:37" ht="19.5" customHeight="1" thickBot="1">
      <c r="A38" s="656">
        <v>324</v>
      </c>
      <c r="B38" s="697" t="s">
        <v>500</v>
      </c>
      <c r="C38" s="698">
        <v>668.0140319999999</v>
      </c>
      <c r="D38" s="698">
        <v>808.7140319999999</v>
      </c>
      <c r="E38" s="698">
        <v>904.990955076923</v>
      </c>
      <c r="F38" s="698">
        <v>1006.1140319999998</v>
      </c>
      <c r="G38" s="698">
        <v>1109.9832627692306</v>
      </c>
      <c r="H38" s="698">
        <v>1214.0140319999998</v>
      </c>
      <c r="I38" s="698">
        <v>1355.844801230769</v>
      </c>
      <c r="J38" s="698">
        <v>1472.6371089230763</v>
      </c>
      <c r="K38" s="699">
        <v>1172.4641207999998</v>
      </c>
      <c r="L38" s="644"/>
      <c r="M38" s="654"/>
      <c r="N38" s="655"/>
      <c r="O38" s="646"/>
      <c r="P38" s="646"/>
      <c r="Q38" s="646"/>
      <c r="R38" s="646"/>
      <c r="S38" s="646"/>
      <c r="T38" s="646"/>
      <c r="U38" s="646"/>
      <c r="V38" s="646"/>
      <c r="W38" s="646"/>
      <c r="X38" s="531"/>
      <c r="Y38" s="647"/>
      <c r="Z38" s="654"/>
      <c r="AA38" s="696"/>
      <c r="AB38" s="691"/>
      <c r="AC38" s="691"/>
      <c r="AD38" s="691"/>
      <c r="AE38" s="691"/>
      <c r="AF38" s="691"/>
      <c r="AG38" s="691"/>
      <c r="AH38" s="691"/>
      <c r="AI38" s="691"/>
      <c r="AJ38" s="691"/>
      <c r="AK38" s="531"/>
    </row>
    <row r="39" spans="1:37" ht="45.75" customHeight="1" thickBot="1">
      <c r="A39" s="660"/>
      <c r="B39" s="661"/>
      <c r="C39" s="661"/>
      <c r="D39" s="661"/>
      <c r="E39" s="661"/>
      <c r="F39" s="661"/>
      <c r="G39" s="661"/>
      <c r="H39" s="661"/>
      <c r="I39" s="661"/>
      <c r="J39" s="661"/>
      <c r="K39" s="661"/>
      <c r="L39" s="644"/>
      <c r="M39" s="639"/>
      <c r="N39" s="637"/>
      <c r="O39" s="637"/>
      <c r="P39" s="637"/>
      <c r="Q39" s="637"/>
      <c r="R39" s="637"/>
      <c r="S39" s="637"/>
      <c r="T39" s="637"/>
      <c r="U39" s="637"/>
      <c r="V39" s="637"/>
      <c r="W39" s="637"/>
      <c r="X39" s="531"/>
      <c r="Y39" s="531"/>
      <c r="Z39" s="639"/>
      <c r="AA39" s="637"/>
      <c r="AB39" s="637"/>
      <c r="AC39" s="637"/>
      <c r="AD39" s="637"/>
      <c r="AE39" s="637"/>
      <c r="AF39" s="637"/>
      <c r="AG39" s="637"/>
      <c r="AH39" s="637"/>
      <c r="AI39" s="637"/>
      <c r="AJ39" s="637"/>
      <c r="AK39" s="531"/>
    </row>
    <row r="40" spans="1:37" ht="41.25" customHeight="1">
      <c r="A40" s="1486" t="s">
        <v>487</v>
      </c>
      <c r="B40" s="530" t="s">
        <v>488</v>
      </c>
      <c r="C40" s="530" t="s">
        <v>489</v>
      </c>
      <c r="D40" s="530" t="s">
        <v>490</v>
      </c>
      <c r="E40" s="530" t="s">
        <v>491</v>
      </c>
      <c r="F40" s="530" t="s">
        <v>492</v>
      </c>
      <c r="G40" s="530" t="s">
        <v>493</v>
      </c>
      <c r="H40" s="530" t="s">
        <v>494</v>
      </c>
      <c r="I40" s="530" t="s">
        <v>495</v>
      </c>
      <c r="J40" s="530" t="s">
        <v>496</v>
      </c>
      <c r="K40" s="529" t="s">
        <v>497</v>
      </c>
      <c r="M40" s="151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531"/>
      <c r="Y40" s="531"/>
      <c r="Z40" s="1512"/>
      <c r="AA40" s="632"/>
      <c r="AB40" s="632"/>
      <c r="AC40" s="632"/>
      <c r="AD40" s="632"/>
      <c r="AE40" s="632"/>
      <c r="AF40" s="632"/>
      <c r="AG40" s="632"/>
      <c r="AH40" s="632"/>
      <c r="AI40" s="632"/>
      <c r="AJ40" s="632"/>
      <c r="AK40" s="531"/>
    </row>
    <row r="41" spans="1:37" ht="23.25" customHeight="1" thickBot="1">
      <c r="A41" s="1505"/>
      <c r="B41" s="662" t="s">
        <v>498</v>
      </c>
      <c r="C41" s="662" t="s">
        <v>498</v>
      </c>
      <c r="D41" s="662" t="s">
        <v>498</v>
      </c>
      <c r="E41" s="662" t="s">
        <v>498</v>
      </c>
      <c r="F41" s="662" t="s">
        <v>498</v>
      </c>
      <c r="G41" s="662" t="s">
        <v>498</v>
      </c>
      <c r="H41" s="662" t="s">
        <v>498</v>
      </c>
      <c r="I41" s="662" t="s">
        <v>498</v>
      </c>
      <c r="J41" s="662" t="s">
        <v>498</v>
      </c>
      <c r="K41" s="663" t="s">
        <v>498</v>
      </c>
      <c r="L41" s="519"/>
      <c r="M41" s="1512"/>
      <c r="N41" s="635"/>
      <c r="O41" s="635"/>
      <c r="P41" s="635"/>
      <c r="Q41" s="635"/>
      <c r="R41" s="635"/>
      <c r="S41" s="635"/>
      <c r="T41" s="635"/>
      <c r="U41" s="635"/>
      <c r="V41" s="635"/>
      <c r="W41" s="635"/>
      <c r="X41" s="531"/>
      <c r="Y41" s="531"/>
      <c r="Z41" s="1512"/>
      <c r="AA41" s="635"/>
      <c r="AB41" s="635"/>
      <c r="AC41" s="635"/>
      <c r="AD41" s="635"/>
      <c r="AE41" s="635"/>
      <c r="AF41" s="635"/>
      <c r="AG41" s="635"/>
      <c r="AH41" s="635"/>
      <c r="AI41" s="635"/>
      <c r="AJ41" s="635"/>
      <c r="AK41" s="531"/>
    </row>
    <row r="42" spans="1:37" ht="45.75" customHeight="1" thickBot="1">
      <c r="A42" s="660" t="s">
        <v>503</v>
      </c>
      <c r="B42" s="661"/>
      <c r="C42" s="661"/>
      <c r="D42" s="661"/>
      <c r="E42" s="661"/>
      <c r="F42" s="661"/>
      <c r="G42" s="661"/>
      <c r="H42" s="661"/>
      <c r="I42" s="661"/>
      <c r="J42" s="661"/>
      <c r="K42" s="661"/>
      <c r="L42" s="644"/>
      <c r="M42" s="639"/>
      <c r="N42" s="637"/>
      <c r="O42" s="637"/>
      <c r="P42" s="637"/>
      <c r="Q42" s="637"/>
      <c r="R42" s="637"/>
      <c r="S42" s="637"/>
      <c r="T42" s="637"/>
      <c r="U42" s="637"/>
      <c r="V42" s="637"/>
      <c r="W42" s="637"/>
      <c r="X42" s="531"/>
      <c r="Y42" s="531"/>
      <c r="Z42" s="639"/>
      <c r="AA42" s="637"/>
      <c r="AB42" s="637"/>
      <c r="AC42" s="637"/>
      <c r="AD42" s="637"/>
      <c r="AE42" s="637"/>
      <c r="AF42" s="637"/>
      <c r="AG42" s="637"/>
      <c r="AH42" s="637"/>
      <c r="AI42" s="637"/>
      <c r="AJ42" s="637"/>
      <c r="AK42" s="531"/>
    </row>
    <row r="43" spans="1:37" ht="19.5" customHeight="1">
      <c r="A43" s="640">
        <v>18</v>
      </c>
      <c r="B43" s="688">
        <v>88.70542153846152</v>
      </c>
      <c r="C43" s="689">
        <v>124.551588</v>
      </c>
      <c r="D43" s="689">
        <v>151.851588</v>
      </c>
      <c r="E43" s="689">
        <v>194.82081876923075</v>
      </c>
      <c r="F43" s="689">
        <v>244.09004953846153</v>
      </c>
      <c r="G43" s="689">
        <v>297.72081876923073</v>
      </c>
      <c r="H43" s="689">
        <v>364.43620338461534</v>
      </c>
      <c r="I43" s="689">
        <v>432.4438956923076</v>
      </c>
      <c r="J43" s="689">
        <v>508.0438956923076</v>
      </c>
      <c r="K43" s="690">
        <v>403.0985321999999</v>
      </c>
      <c r="L43" s="519"/>
      <c r="M43" s="645"/>
      <c r="N43" s="646"/>
      <c r="O43" s="646"/>
      <c r="P43" s="646"/>
      <c r="Q43" s="646"/>
      <c r="R43" s="646"/>
      <c r="S43" s="646"/>
      <c r="T43" s="646"/>
      <c r="U43" s="646"/>
      <c r="V43" s="646"/>
      <c r="W43" s="646"/>
      <c r="X43" s="531"/>
      <c r="Y43" s="647"/>
      <c r="Z43" s="645"/>
      <c r="AA43" s="691"/>
      <c r="AB43" s="691"/>
      <c r="AC43" s="691"/>
      <c r="AD43" s="691"/>
      <c r="AE43" s="691"/>
      <c r="AF43" s="691"/>
      <c r="AG43" s="691"/>
      <c r="AH43" s="691"/>
      <c r="AI43" s="691"/>
      <c r="AJ43" s="691"/>
      <c r="AK43" s="531"/>
    </row>
    <row r="44" spans="1:37" ht="19.5" customHeight="1">
      <c r="A44" s="648">
        <v>21</v>
      </c>
      <c r="B44" s="692">
        <v>89.01370315384615</v>
      </c>
      <c r="C44" s="693">
        <v>122.29062623076922</v>
      </c>
      <c r="D44" s="693">
        <v>159.12139546153844</v>
      </c>
      <c r="E44" s="693">
        <v>194.33678007692305</v>
      </c>
      <c r="F44" s="693">
        <v>244.73678007692305</v>
      </c>
      <c r="G44" s="693">
        <v>307.57524161538464</v>
      </c>
      <c r="H44" s="693">
        <v>379.6213954615384</v>
      </c>
      <c r="I44" s="693">
        <v>450.85985700000003</v>
      </c>
      <c r="J44" s="693">
        <v>502.3906262307691</v>
      </c>
      <c r="K44" s="694">
        <v>404.88390705</v>
      </c>
      <c r="L44" s="644"/>
      <c r="M44" s="645"/>
      <c r="N44" s="646"/>
      <c r="O44" s="646"/>
      <c r="P44" s="646"/>
      <c r="Q44" s="646"/>
      <c r="R44" s="646"/>
      <c r="S44" s="646"/>
      <c r="T44" s="646"/>
      <c r="U44" s="646"/>
      <c r="V44" s="646"/>
      <c r="W44" s="646"/>
      <c r="X44" s="531"/>
      <c r="Y44" s="647"/>
      <c r="Z44" s="645"/>
      <c r="AA44" s="691"/>
      <c r="AB44" s="691"/>
      <c r="AC44" s="691"/>
      <c r="AD44" s="691"/>
      <c r="AE44" s="691"/>
      <c r="AF44" s="691"/>
      <c r="AG44" s="691"/>
      <c r="AH44" s="691"/>
      <c r="AI44" s="691"/>
      <c r="AJ44" s="691"/>
      <c r="AK44" s="531"/>
    </row>
    <row r="45" spans="1:37" ht="19.5" customHeight="1">
      <c r="A45" s="648">
        <v>25</v>
      </c>
      <c r="B45" s="692">
        <v>93.86067115384613</v>
      </c>
      <c r="C45" s="693">
        <v>133.5991326923077</v>
      </c>
      <c r="D45" s="693">
        <v>170.26836346153846</v>
      </c>
      <c r="E45" s="693">
        <v>210.16836346153838</v>
      </c>
      <c r="F45" s="693">
        <v>260.72990192307685</v>
      </c>
      <c r="G45" s="693">
        <v>314.8452865384615</v>
      </c>
      <c r="H45" s="693">
        <v>387.860671153846</v>
      </c>
      <c r="I45" s="693">
        <v>459.7452865384616</v>
      </c>
      <c r="J45" s="693">
        <v>530.6606711538461</v>
      </c>
      <c r="K45" s="694">
        <v>418.84943624999994</v>
      </c>
      <c r="L45" s="644"/>
      <c r="M45" s="645"/>
      <c r="N45" s="646"/>
      <c r="O45" s="646"/>
      <c r="P45" s="646"/>
      <c r="Q45" s="646"/>
      <c r="R45" s="646"/>
      <c r="S45" s="646"/>
      <c r="T45" s="646"/>
      <c r="U45" s="646"/>
      <c r="V45" s="646"/>
      <c r="W45" s="646"/>
      <c r="X45" s="531"/>
      <c r="Y45" s="647"/>
      <c r="Z45" s="645"/>
      <c r="AA45" s="691"/>
      <c r="AB45" s="691"/>
      <c r="AC45" s="691"/>
      <c r="AD45" s="691"/>
      <c r="AE45" s="691"/>
      <c r="AF45" s="691"/>
      <c r="AG45" s="691"/>
      <c r="AH45" s="691"/>
      <c r="AI45" s="691"/>
      <c r="AJ45" s="691"/>
      <c r="AK45" s="531"/>
    </row>
    <row r="46" spans="1:37" ht="19.5" customHeight="1">
      <c r="A46" s="648">
        <v>27</v>
      </c>
      <c r="B46" s="692">
        <v>97.89955915384616</v>
      </c>
      <c r="C46" s="693">
        <v>134.56878992307693</v>
      </c>
      <c r="D46" s="693">
        <v>170.91494376923075</v>
      </c>
      <c r="E46" s="693">
        <v>211.7841745384615</v>
      </c>
      <c r="F46" s="693">
        <v>261.21494376923073</v>
      </c>
      <c r="G46" s="693">
        <v>325.18417453846155</v>
      </c>
      <c r="H46" s="693">
        <v>396.0995591538461</v>
      </c>
      <c r="I46" s="693">
        <v>468.7918668461538</v>
      </c>
      <c r="J46" s="693">
        <v>531.6303283846153</v>
      </c>
      <c r="K46" s="694">
        <v>418.21971345</v>
      </c>
      <c r="L46" s="644"/>
      <c r="M46" s="645"/>
      <c r="N46" s="646"/>
      <c r="O46" s="646"/>
      <c r="P46" s="646"/>
      <c r="Q46" s="646"/>
      <c r="R46" s="646"/>
      <c r="S46" s="646"/>
      <c r="T46" s="646"/>
      <c r="U46" s="646"/>
      <c r="V46" s="646"/>
      <c r="W46" s="646"/>
      <c r="X46" s="531"/>
      <c r="Y46" s="647"/>
      <c r="Z46" s="645"/>
      <c r="AA46" s="691"/>
      <c r="AB46" s="691"/>
      <c r="AC46" s="691"/>
      <c r="AD46" s="691"/>
      <c r="AE46" s="691"/>
      <c r="AF46" s="691"/>
      <c r="AG46" s="691"/>
      <c r="AH46" s="691"/>
      <c r="AI46" s="691"/>
      <c r="AJ46" s="691"/>
      <c r="AK46" s="531"/>
    </row>
    <row r="47" spans="1:37" ht="19.5" customHeight="1">
      <c r="A47" s="648">
        <v>32</v>
      </c>
      <c r="B47" s="692">
        <v>103.23145107692307</v>
      </c>
      <c r="C47" s="693">
        <v>145.2314510769231</v>
      </c>
      <c r="D47" s="693">
        <v>179.154528</v>
      </c>
      <c r="E47" s="693">
        <v>226.1622203076923</v>
      </c>
      <c r="F47" s="693">
        <v>277.6929895384615</v>
      </c>
      <c r="G47" s="693">
        <v>335.0391433846154</v>
      </c>
      <c r="H47" s="693">
        <v>407.08529723076924</v>
      </c>
      <c r="I47" s="693">
        <v>480.58529723076913</v>
      </c>
      <c r="J47" s="693">
        <v>563.9391433846154</v>
      </c>
      <c r="K47" s="694">
        <v>452.7654431999999</v>
      </c>
      <c r="L47" s="644"/>
      <c r="M47" s="645"/>
      <c r="N47" s="646"/>
      <c r="O47" s="646"/>
      <c r="P47" s="646"/>
      <c r="Q47" s="646"/>
      <c r="R47" s="646"/>
      <c r="S47" s="646"/>
      <c r="T47" s="646"/>
      <c r="U47" s="646"/>
      <c r="V47" s="646"/>
      <c r="W47" s="646"/>
      <c r="X47" s="531"/>
      <c r="Y47" s="647"/>
      <c r="Z47" s="645"/>
      <c r="AA47" s="691"/>
      <c r="AB47" s="691"/>
      <c r="AC47" s="691"/>
      <c r="AD47" s="691"/>
      <c r="AE47" s="691"/>
      <c r="AF47" s="691"/>
      <c r="AG47" s="691"/>
      <c r="AH47" s="691"/>
      <c r="AI47" s="691"/>
      <c r="AJ47" s="691"/>
      <c r="AK47" s="531"/>
    </row>
    <row r="48" spans="1:37" ht="19.5" customHeight="1">
      <c r="A48" s="648">
        <v>34</v>
      </c>
      <c r="B48" s="692">
        <v>105.00884584615385</v>
      </c>
      <c r="C48" s="693">
        <v>143.93961507692305</v>
      </c>
      <c r="D48" s="693">
        <v>182.3857689230769</v>
      </c>
      <c r="E48" s="693">
        <v>228.58576892307684</v>
      </c>
      <c r="F48" s="693">
        <v>284.3165381538461</v>
      </c>
      <c r="G48" s="693">
        <v>342.3088458461538</v>
      </c>
      <c r="H48" s="693">
        <v>415.16269199999994</v>
      </c>
      <c r="I48" s="693">
        <v>489.4703843076922</v>
      </c>
      <c r="J48" s="693">
        <v>563.616538153846</v>
      </c>
      <c r="K48" s="694">
        <v>452.1357498</v>
      </c>
      <c r="L48" s="644"/>
      <c r="M48" s="645"/>
      <c r="N48" s="646"/>
      <c r="O48" s="646"/>
      <c r="P48" s="646"/>
      <c r="Q48" s="646"/>
      <c r="R48" s="646"/>
      <c r="S48" s="646"/>
      <c r="T48" s="646"/>
      <c r="U48" s="646"/>
      <c r="V48" s="646"/>
      <c r="W48" s="646"/>
      <c r="X48" s="531"/>
      <c r="Y48" s="647"/>
      <c r="Z48" s="645"/>
      <c r="AA48" s="691"/>
      <c r="AB48" s="691"/>
      <c r="AC48" s="691"/>
      <c r="AD48" s="691"/>
      <c r="AE48" s="691"/>
      <c r="AF48" s="691"/>
      <c r="AG48" s="691"/>
      <c r="AH48" s="691"/>
      <c r="AI48" s="691"/>
      <c r="AJ48" s="691"/>
      <c r="AK48" s="531"/>
    </row>
    <row r="49" spans="1:37" ht="19.5" customHeight="1">
      <c r="A49" s="648">
        <v>38</v>
      </c>
      <c r="B49" s="692">
        <v>110.09828953846154</v>
      </c>
      <c r="C49" s="693">
        <v>149.4329049230769</v>
      </c>
      <c r="D49" s="693">
        <v>191.59444338461537</v>
      </c>
      <c r="E49" s="693">
        <v>240.5405972307692</v>
      </c>
      <c r="F49" s="693">
        <v>296.75598184615376</v>
      </c>
      <c r="G49" s="693">
        <v>353.05213569230756</v>
      </c>
      <c r="H49" s="693">
        <v>427.9252126153845</v>
      </c>
      <c r="I49" s="693">
        <v>499.9713664615384</v>
      </c>
      <c r="J49" s="693">
        <v>574.763674153846</v>
      </c>
      <c r="K49" s="694">
        <v>460.0113882</v>
      </c>
      <c r="L49" s="644"/>
      <c r="M49" s="645"/>
      <c r="N49" s="646"/>
      <c r="O49" s="646"/>
      <c r="P49" s="646"/>
      <c r="Q49" s="646"/>
      <c r="R49" s="646"/>
      <c r="S49" s="646"/>
      <c r="T49" s="646"/>
      <c r="U49" s="646"/>
      <c r="V49" s="646"/>
      <c r="W49" s="646"/>
      <c r="X49" s="531"/>
      <c r="Y49" s="647"/>
      <c r="Z49" s="645"/>
      <c r="AA49" s="691"/>
      <c r="AB49" s="691"/>
      <c r="AC49" s="691"/>
      <c r="AD49" s="691"/>
      <c r="AE49" s="691"/>
      <c r="AF49" s="691"/>
      <c r="AG49" s="691"/>
      <c r="AH49" s="691"/>
      <c r="AI49" s="691"/>
      <c r="AJ49" s="691"/>
      <c r="AK49" s="531"/>
    </row>
    <row r="50" spans="1:37" ht="19.5" customHeight="1">
      <c r="A50" s="648">
        <v>42</v>
      </c>
      <c r="B50" s="692">
        <v>115.1877849230769</v>
      </c>
      <c r="C50" s="693">
        <v>153.79547723076922</v>
      </c>
      <c r="D50" s="693">
        <v>194.1800926153846</v>
      </c>
      <c r="E50" s="693">
        <v>244.741631076923</v>
      </c>
      <c r="F50" s="693">
        <v>295.78778492307686</v>
      </c>
      <c r="G50" s="693">
        <v>363.79547723076917</v>
      </c>
      <c r="H50" s="693">
        <v>440.687784923077</v>
      </c>
      <c r="I50" s="693">
        <v>510.4724003076923</v>
      </c>
      <c r="J50" s="693">
        <v>585.9108618461538</v>
      </c>
      <c r="K50" s="694">
        <v>467.88706020000006</v>
      </c>
      <c r="L50" s="644"/>
      <c r="M50" s="645"/>
      <c r="N50" s="646"/>
      <c r="O50" s="646"/>
      <c r="P50" s="646"/>
      <c r="Q50" s="646"/>
      <c r="R50" s="646"/>
      <c r="S50" s="646"/>
      <c r="T50" s="646"/>
      <c r="U50" s="646"/>
      <c r="V50" s="646"/>
      <c r="W50" s="646"/>
      <c r="X50" s="531"/>
      <c r="Y50" s="647"/>
      <c r="Z50" s="645"/>
      <c r="AA50" s="691"/>
      <c r="AB50" s="691"/>
      <c r="AC50" s="691"/>
      <c r="AD50" s="691"/>
      <c r="AE50" s="691"/>
      <c r="AF50" s="691"/>
      <c r="AG50" s="691"/>
      <c r="AH50" s="691"/>
      <c r="AI50" s="691"/>
      <c r="AJ50" s="691"/>
      <c r="AK50" s="531"/>
    </row>
    <row r="51" spans="1:37" ht="19.5" customHeight="1">
      <c r="A51" s="648">
        <v>45</v>
      </c>
      <c r="B51" s="692">
        <v>119.30782499999998</v>
      </c>
      <c r="C51" s="693">
        <v>160.90397884615382</v>
      </c>
      <c r="D51" s="693">
        <v>206.7809019230769</v>
      </c>
      <c r="E51" s="693">
        <v>254.75782499999997</v>
      </c>
      <c r="F51" s="693">
        <v>310.16551730769226</v>
      </c>
      <c r="G51" s="693">
        <v>387.5424403846154</v>
      </c>
      <c r="H51" s="693">
        <v>449.08859423076916</v>
      </c>
      <c r="I51" s="693">
        <v>519.5193634615384</v>
      </c>
      <c r="J51" s="693">
        <v>606.1039788461537</v>
      </c>
      <c r="K51" s="694">
        <v>480.8025862499999</v>
      </c>
      <c r="L51" s="644"/>
      <c r="M51" s="645"/>
      <c r="N51" s="646"/>
      <c r="O51" s="646"/>
      <c r="P51" s="646"/>
      <c r="Q51" s="646"/>
      <c r="R51" s="646"/>
      <c r="S51" s="646"/>
      <c r="T51" s="646"/>
      <c r="U51" s="646"/>
      <c r="V51" s="646"/>
      <c r="W51" s="646"/>
      <c r="X51" s="531"/>
      <c r="Y51" s="647"/>
      <c r="Z51" s="645"/>
      <c r="AA51" s="691"/>
      <c r="AB51" s="691"/>
      <c r="AC51" s="691"/>
      <c r="AD51" s="691"/>
      <c r="AE51" s="691"/>
      <c r="AF51" s="691"/>
      <c r="AG51" s="691"/>
      <c r="AH51" s="691"/>
      <c r="AI51" s="691"/>
      <c r="AJ51" s="691"/>
      <c r="AK51" s="531"/>
    </row>
    <row r="52" spans="1:37" ht="19.5" customHeight="1">
      <c r="A52" s="648">
        <v>48</v>
      </c>
      <c r="B52" s="692">
        <v>123.42789415384615</v>
      </c>
      <c r="C52" s="693">
        <v>160.58174030769231</v>
      </c>
      <c r="D52" s="693">
        <v>207.1048172307692</v>
      </c>
      <c r="E52" s="693">
        <v>256.6971249230769</v>
      </c>
      <c r="F52" s="693">
        <v>310.81250953846154</v>
      </c>
      <c r="G52" s="693">
        <v>395.1355864615384</v>
      </c>
      <c r="H52" s="693">
        <v>457.1663556923077</v>
      </c>
      <c r="I52" s="693">
        <v>539.0663556923075</v>
      </c>
      <c r="J52" s="693">
        <v>604.9740479999999</v>
      </c>
      <c r="K52" s="694">
        <v>484.47813119999995</v>
      </c>
      <c r="L52" s="644"/>
      <c r="M52" s="645"/>
      <c r="N52" s="646"/>
      <c r="O52" s="646"/>
      <c r="P52" s="646"/>
      <c r="Q52" s="646"/>
      <c r="R52" s="646"/>
      <c r="S52" s="646"/>
      <c r="T52" s="646"/>
      <c r="U52" s="646"/>
      <c r="V52" s="646"/>
      <c r="W52" s="646"/>
      <c r="X52" s="531"/>
      <c r="Y52" s="647"/>
      <c r="Z52" s="645"/>
      <c r="AA52" s="691"/>
      <c r="AB52" s="691"/>
      <c r="AC52" s="691"/>
      <c r="AD52" s="691"/>
      <c r="AE52" s="691"/>
      <c r="AF52" s="691"/>
      <c r="AG52" s="691"/>
      <c r="AH52" s="691"/>
      <c r="AI52" s="691"/>
      <c r="AJ52" s="691"/>
      <c r="AK52" s="531"/>
    </row>
    <row r="53" spans="1:37" ht="19.5" customHeight="1">
      <c r="A53" s="648">
        <v>54</v>
      </c>
      <c r="B53" s="692">
        <v>132.475812</v>
      </c>
      <c r="C53" s="693">
        <v>167.20658123076922</v>
      </c>
      <c r="D53" s="693">
        <v>221.32196584615383</v>
      </c>
      <c r="E53" s="693">
        <v>275.11427353846153</v>
      </c>
      <c r="F53" s="693">
        <v>330.3604273846154</v>
      </c>
      <c r="G53" s="693">
        <v>410.4835043076923</v>
      </c>
      <c r="H53" s="693">
        <v>473.6450427692306</v>
      </c>
      <c r="I53" s="693">
        <v>556.8373504615383</v>
      </c>
      <c r="J53" s="693">
        <v>624.1988889230768</v>
      </c>
      <c r="K53" s="694">
        <v>504.74427779999996</v>
      </c>
      <c r="L53" s="644"/>
      <c r="M53" s="645"/>
      <c r="N53" s="646"/>
      <c r="O53" s="646"/>
      <c r="P53" s="646"/>
      <c r="Q53" s="646"/>
      <c r="R53" s="646"/>
      <c r="S53" s="646"/>
      <c r="T53" s="646"/>
      <c r="U53" s="646"/>
      <c r="V53" s="646"/>
      <c r="W53" s="646"/>
      <c r="X53" s="531"/>
      <c r="Y53" s="647"/>
      <c r="Z53" s="645"/>
      <c r="AA53" s="691"/>
      <c r="AB53" s="691"/>
      <c r="AC53" s="691"/>
      <c r="AD53" s="691"/>
      <c r="AE53" s="691"/>
      <c r="AF53" s="691"/>
      <c r="AG53" s="691"/>
      <c r="AH53" s="691"/>
      <c r="AI53" s="691"/>
      <c r="AJ53" s="691"/>
      <c r="AK53" s="531"/>
    </row>
    <row r="54" spans="1:37" ht="19.5" customHeight="1">
      <c r="A54" s="648">
        <v>57</v>
      </c>
      <c r="B54" s="692">
        <v>139.74596838461537</v>
      </c>
      <c r="C54" s="693">
        <v>169.46904530769228</v>
      </c>
      <c r="D54" s="693">
        <v>223.09981453846152</v>
      </c>
      <c r="E54" s="693">
        <v>282.5459683846154</v>
      </c>
      <c r="F54" s="693">
        <v>339.24596838461537</v>
      </c>
      <c r="G54" s="693">
        <v>418.07673761538456</v>
      </c>
      <c r="H54" s="693">
        <v>481.72289146153844</v>
      </c>
      <c r="I54" s="693">
        <v>565.8844299230768</v>
      </c>
      <c r="J54" s="693">
        <v>622.4228914615384</v>
      </c>
      <c r="K54" s="694">
        <v>506.3198794499999</v>
      </c>
      <c r="L54" s="644"/>
      <c r="M54" s="645"/>
      <c r="N54" s="646"/>
      <c r="O54" s="646"/>
      <c r="P54" s="646"/>
      <c r="Q54" s="646"/>
      <c r="R54" s="646"/>
      <c r="S54" s="646"/>
      <c r="T54" s="646"/>
      <c r="U54" s="646"/>
      <c r="V54" s="646"/>
      <c r="W54" s="646"/>
      <c r="X54" s="531"/>
      <c r="Y54" s="647"/>
      <c r="Z54" s="645"/>
      <c r="AA54" s="691"/>
      <c r="AB54" s="691"/>
      <c r="AC54" s="691"/>
      <c r="AD54" s="691"/>
      <c r="AE54" s="691"/>
      <c r="AF54" s="691"/>
      <c r="AG54" s="691"/>
      <c r="AH54" s="691"/>
      <c r="AI54" s="691"/>
      <c r="AJ54" s="691"/>
      <c r="AK54" s="531"/>
    </row>
    <row r="55" spans="1:37" ht="19.5" customHeight="1">
      <c r="A55" s="648">
        <v>60</v>
      </c>
      <c r="B55" s="692">
        <v>143.94692307692307</v>
      </c>
      <c r="C55" s="693">
        <v>173.83153846153846</v>
      </c>
      <c r="D55" s="693">
        <v>228.43153846153845</v>
      </c>
      <c r="E55" s="693">
        <v>290.46230769230766</v>
      </c>
      <c r="F55" s="693">
        <v>346.1930769230769</v>
      </c>
      <c r="G55" s="693">
        <v>425.83153846153846</v>
      </c>
      <c r="H55" s="693">
        <v>490.123846153846</v>
      </c>
      <c r="I55" s="693">
        <v>574.9315384615383</v>
      </c>
      <c r="J55" s="693">
        <v>631.7930769230769</v>
      </c>
      <c r="K55" s="694">
        <v>513.1454999999999</v>
      </c>
      <c r="L55" s="644"/>
      <c r="M55" s="645"/>
      <c r="N55" s="646"/>
      <c r="O55" s="646"/>
      <c r="P55" s="646"/>
      <c r="Q55" s="646"/>
      <c r="R55" s="646"/>
      <c r="S55" s="646"/>
      <c r="T55" s="646"/>
      <c r="U55" s="646"/>
      <c r="V55" s="646"/>
      <c r="W55" s="646"/>
      <c r="X55" s="531"/>
      <c r="Y55" s="647"/>
      <c r="Z55" s="645"/>
      <c r="AA55" s="691"/>
      <c r="AB55" s="691"/>
      <c r="AC55" s="691"/>
      <c r="AD55" s="691"/>
      <c r="AE55" s="691"/>
      <c r="AF55" s="691"/>
      <c r="AG55" s="691"/>
      <c r="AH55" s="691"/>
      <c r="AI55" s="691"/>
      <c r="AJ55" s="691"/>
      <c r="AK55" s="531"/>
    </row>
    <row r="56" spans="1:37" ht="19.5" customHeight="1">
      <c r="A56" s="648">
        <v>64</v>
      </c>
      <c r="B56" s="692">
        <v>152.9943950769231</v>
      </c>
      <c r="C56" s="693">
        <v>181.74824123076922</v>
      </c>
      <c r="D56" s="693">
        <v>245.8790104615384</v>
      </c>
      <c r="E56" s="693">
        <v>304.67901046153844</v>
      </c>
      <c r="F56" s="693">
        <v>355.07901046153853</v>
      </c>
      <c r="G56" s="693">
        <v>442.30977969230764</v>
      </c>
      <c r="H56" s="693">
        <v>501.10977969230765</v>
      </c>
      <c r="I56" s="693">
        <v>586.8867027692306</v>
      </c>
      <c r="J56" s="693">
        <v>667.494395076923</v>
      </c>
      <c r="K56" s="694">
        <v>527.3213568</v>
      </c>
      <c r="L56" s="644"/>
      <c r="M56" s="645"/>
      <c r="N56" s="646"/>
      <c r="O56" s="646"/>
      <c r="P56" s="646"/>
      <c r="Q56" s="646"/>
      <c r="R56" s="646"/>
      <c r="S56" s="646"/>
      <c r="T56" s="646"/>
      <c r="U56" s="646"/>
      <c r="V56" s="646"/>
      <c r="W56" s="646"/>
      <c r="X56" s="531"/>
      <c r="Y56" s="647"/>
      <c r="Z56" s="645"/>
      <c r="AA56" s="691"/>
      <c r="AB56" s="691"/>
      <c r="AC56" s="691"/>
      <c r="AD56" s="691"/>
      <c r="AE56" s="691"/>
      <c r="AF56" s="691"/>
      <c r="AG56" s="691"/>
      <c r="AH56" s="691"/>
      <c r="AI56" s="691"/>
      <c r="AJ56" s="691"/>
      <c r="AK56" s="531"/>
    </row>
    <row r="57" spans="1:37" ht="19.5" customHeight="1">
      <c r="A57" s="648">
        <v>70</v>
      </c>
      <c r="B57" s="692">
        <v>166.24262307692308</v>
      </c>
      <c r="C57" s="693">
        <v>196.93493076923076</v>
      </c>
      <c r="D57" s="693">
        <v>256.86569999999995</v>
      </c>
      <c r="E57" s="693">
        <v>319.38108461538457</v>
      </c>
      <c r="F57" s="693">
        <v>371.71954615384607</v>
      </c>
      <c r="G57" s="693">
        <v>457.6580076923076</v>
      </c>
      <c r="H57" s="693">
        <v>527.9272384615384</v>
      </c>
      <c r="I57" s="693">
        <v>604.6580076923076</v>
      </c>
      <c r="J57" s="693">
        <v>687.0426230769228</v>
      </c>
      <c r="K57" s="694">
        <v>541.1827049999999</v>
      </c>
      <c r="L57" s="644"/>
      <c r="M57" s="645"/>
      <c r="N57" s="646"/>
      <c r="O57" s="646"/>
      <c r="P57" s="646"/>
      <c r="Q57" s="646"/>
      <c r="R57" s="646"/>
      <c r="S57" s="646"/>
      <c r="T57" s="646"/>
      <c r="U57" s="646"/>
      <c r="V57" s="646"/>
      <c r="W57" s="646"/>
      <c r="X57" s="531"/>
      <c r="Y57" s="647"/>
      <c r="Z57" s="645"/>
      <c r="AA57" s="691"/>
      <c r="AB57" s="691"/>
      <c r="AC57" s="691"/>
      <c r="AD57" s="691"/>
      <c r="AE57" s="691"/>
      <c r="AF57" s="691"/>
      <c r="AG57" s="691"/>
      <c r="AH57" s="691"/>
      <c r="AI57" s="691"/>
      <c r="AJ57" s="691"/>
      <c r="AK57" s="531"/>
    </row>
    <row r="58" spans="1:37" ht="19.5" customHeight="1">
      <c r="A58" s="648">
        <v>76</v>
      </c>
      <c r="B58" s="692">
        <v>175.45250584615383</v>
      </c>
      <c r="C58" s="693">
        <v>199.36019815384614</v>
      </c>
      <c r="D58" s="693">
        <v>257.35250584615386</v>
      </c>
      <c r="E58" s="693">
        <v>323.4217366153846</v>
      </c>
      <c r="F58" s="693">
        <v>385.2909673846154</v>
      </c>
      <c r="G58" s="693">
        <v>473.006352</v>
      </c>
      <c r="H58" s="693">
        <v>523.2448135384615</v>
      </c>
      <c r="I58" s="693">
        <v>622.7525058461539</v>
      </c>
      <c r="J58" s="693">
        <v>695.929428923077</v>
      </c>
      <c r="K58" s="694">
        <v>538.7691288</v>
      </c>
      <c r="L58" s="644"/>
      <c r="M58" s="645"/>
      <c r="N58" s="646"/>
      <c r="O58" s="646"/>
      <c r="P58" s="646"/>
      <c r="Q58" s="646"/>
      <c r="R58" s="646"/>
      <c r="S58" s="646"/>
      <c r="T58" s="646"/>
      <c r="U58" s="646"/>
      <c r="V58" s="646"/>
      <c r="W58" s="646"/>
      <c r="X58" s="531"/>
      <c r="Y58" s="647"/>
      <c r="Z58" s="645"/>
      <c r="AA58" s="691"/>
      <c r="AB58" s="691"/>
      <c r="AC58" s="691"/>
      <c r="AD58" s="691"/>
      <c r="AE58" s="691"/>
      <c r="AF58" s="691"/>
      <c r="AG58" s="691"/>
      <c r="AH58" s="691"/>
      <c r="AI58" s="691"/>
      <c r="AJ58" s="691"/>
      <c r="AK58" s="531"/>
    </row>
    <row r="59" spans="1:37" ht="19.5" customHeight="1">
      <c r="A59" s="648">
        <v>80</v>
      </c>
      <c r="B59" s="692">
        <v>181.59249230769228</v>
      </c>
      <c r="C59" s="693">
        <v>214.38479999999996</v>
      </c>
      <c r="D59" s="693">
        <v>275.1232615384615</v>
      </c>
      <c r="E59" s="693">
        <v>339.7386461538461</v>
      </c>
      <c r="F59" s="693">
        <v>394.17710769230763</v>
      </c>
      <c r="G59" s="693">
        <v>483.1848</v>
      </c>
      <c r="H59" s="693">
        <v>533.7463384615384</v>
      </c>
      <c r="I59" s="693">
        <v>634.7078769230768</v>
      </c>
      <c r="J59" s="693">
        <v>728.2386461538462</v>
      </c>
      <c r="K59" s="694">
        <v>563.86512</v>
      </c>
      <c r="L59" s="644"/>
      <c r="M59" s="645"/>
      <c r="N59" s="646"/>
      <c r="O59" s="646"/>
      <c r="P59" s="646"/>
      <c r="Q59" s="646"/>
      <c r="R59" s="646"/>
      <c r="S59" s="646"/>
      <c r="T59" s="646"/>
      <c r="U59" s="646"/>
      <c r="V59" s="646"/>
      <c r="W59" s="646"/>
      <c r="X59" s="531"/>
      <c r="Y59" s="647"/>
      <c r="Z59" s="645"/>
      <c r="AA59" s="691"/>
      <c r="AB59" s="691"/>
      <c r="AC59" s="691"/>
      <c r="AD59" s="691"/>
      <c r="AE59" s="691"/>
      <c r="AF59" s="691"/>
      <c r="AG59" s="691"/>
      <c r="AH59" s="691"/>
      <c r="AI59" s="691"/>
      <c r="AJ59" s="691"/>
      <c r="AK59" s="531"/>
    </row>
    <row r="60" spans="1:37" ht="19.5" customHeight="1">
      <c r="A60" s="648">
        <v>89</v>
      </c>
      <c r="B60" s="692">
        <v>205.98842007692306</v>
      </c>
      <c r="C60" s="693">
        <v>227.9576508461538</v>
      </c>
      <c r="D60" s="693">
        <v>286.5961123846153</v>
      </c>
      <c r="E60" s="693">
        <v>352.82688161538454</v>
      </c>
      <c r="F60" s="693">
        <v>406.9422662307692</v>
      </c>
      <c r="G60" s="693">
        <v>495.78842007692305</v>
      </c>
      <c r="H60" s="693">
        <v>557.3345739230768</v>
      </c>
      <c r="I60" s="693">
        <v>661.5268816153846</v>
      </c>
      <c r="J60" s="693">
        <v>736.1576508461537</v>
      </c>
      <c r="K60" s="694">
        <v>567.43747305</v>
      </c>
      <c r="L60" s="644"/>
      <c r="M60" s="645"/>
      <c r="N60" s="646"/>
      <c r="O60" s="646"/>
      <c r="P60" s="646"/>
      <c r="Q60" s="646"/>
      <c r="R60" s="646"/>
      <c r="S60" s="646"/>
      <c r="T60" s="646"/>
      <c r="U60" s="646"/>
      <c r="V60" s="646"/>
      <c r="W60" s="646"/>
      <c r="X60" s="531"/>
      <c r="Y60" s="647"/>
      <c r="Z60" s="645"/>
      <c r="AA60" s="691"/>
      <c r="AB60" s="691"/>
      <c r="AC60" s="691"/>
      <c r="AD60" s="691"/>
      <c r="AE60" s="691"/>
      <c r="AF60" s="691"/>
      <c r="AG60" s="691"/>
      <c r="AH60" s="691"/>
      <c r="AI60" s="691"/>
      <c r="AJ60" s="691"/>
      <c r="AK60" s="531"/>
    </row>
    <row r="61" spans="1:37" ht="19.5" customHeight="1">
      <c r="A61" s="648">
        <v>108</v>
      </c>
      <c r="B61" s="692">
        <v>237.81999876923075</v>
      </c>
      <c r="C61" s="693">
        <v>286.7661526153846</v>
      </c>
      <c r="D61" s="693">
        <v>333.450768</v>
      </c>
      <c r="E61" s="693">
        <v>400.48922953846153</v>
      </c>
      <c r="F61" s="693">
        <v>450.5661526153845</v>
      </c>
      <c r="G61" s="693">
        <v>537.150768</v>
      </c>
      <c r="H61" s="693">
        <v>595.4661526153845</v>
      </c>
      <c r="I61" s="693">
        <v>745.8584603076922</v>
      </c>
      <c r="J61" s="693">
        <v>801.2661526153845</v>
      </c>
      <c r="K61" s="694">
        <v>628.1329992</v>
      </c>
      <c r="L61" s="644"/>
      <c r="M61" s="645"/>
      <c r="N61" s="646"/>
      <c r="O61" s="646"/>
      <c r="P61" s="646"/>
      <c r="Q61" s="646"/>
      <c r="R61" s="646"/>
      <c r="S61" s="646"/>
      <c r="T61" s="646"/>
      <c r="U61" s="646"/>
      <c r="V61" s="646"/>
      <c r="W61" s="646"/>
      <c r="X61" s="531"/>
      <c r="Y61" s="647"/>
      <c r="Z61" s="645"/>
      <c r="AA61" s="691"/>
      <c r="AB61" s="691"/>
      <c r="AC61" s="691"/>
      <c r="AD61" s="691"/>
      <c r="AE61" s="691"/>
      <c r="AF61" s="691"/>
      <c r="AG61" s="691"/>
      <c r="AH61" s="691"/>
      <c r="AI61" s="691"/>
      <c r="AJ61" s="691"/>
      <c r="AK61" s="531"/>
    </row>
    <row r="62" spans="1:37" ht="19.5" customHeight="1">
      <c r="A62" s="648">
        <v>114</v>
      </c>
      <c r="B62" s="692">
        <v>247.99984892307688</v>
      </c>
      <c r="C62" s="693">
        <v>303.73061815384614</v>
      </c>
      <c r="D62" s="693">
        <v>351.3844643076923</v>
      </c>
      <c r="E62" s="693">
        <v>412.2844643076922</v>
      </c>
      <c r="F62" s="693">
        <v>463.4921566153845</v>
      </c>
      <c r="G62" s="693">
        <v>551.3690796923077</v>
      </c>
      <c r="H62" s="693">
        <v>620.5075412307692</v>
      </c>
      <c r="I62" s="693">
        <v>763.9536950769229</v>
      </c>
      <c r="J62" s="693">
        <v>819.8460027692306</v>
      </c>
      <c r="K62" s="694">
        <v>682.9449017999999</v>
      </c>
      <c r="L62" s="644"/>
      <c r="M62" s="645"/>
      <c r="N62" s="646"/>
      <c r="O62" s="646"/>
      <c r="P62" s="646"/>
      <c r="Q62" s="646"/>
      <c r="R62" s="646"/>
      <c r="S62" s="646"/>
      <c r="T62" s="646"/>
      <c r="U62" s="646"/>
      <c r="V62" s="646"/>
      <c r="W62" s="646"/>
      <c r="X62" s="531"/>
      <c r="Y62" s="647"/>
      <c r="Z62" s="645"/>
      <c r="AA62" s="691"/>
      <c r="AB62" s="691"/>
      <c r="AC62" s="691"/>
      <c r="AD62" s="691"/>
      <c r="AE62" s="691"/>
      <c r="AF62" s="691"/>
      <c r="AG62" s="691"/>
      <c r="AH62" s="691"/>
      <c r="AI62" s="691"/>
      <c r="AJ62" s="691"/>
      <c r="AK62" s="531"/>
    </row>
    <row r="63" spans="1:37" ht="19.5" customHeight="1">
      <c r="A63" s="652">
        <v>133</v>
      </c>
      <c r="B63" s="695" t="s">
        <v>500</v>
      </c>
      <c r="C63" s="693">
        <v>323.77142376923075</v>
      </c>
      <c r="D63" s="693">
        <v>383.8637314615384</v>
      </c>
      <c r="E63" s="693">
        <v>456.0714237692308</v>
      </c>
      <c r="F63" s="693">
        <v>514.7098853076923</v>
      </c>
      <c r="G63" s="693">
        <v>587.2406545384614</v>
      </c>
      <c r="H63" s="693">
        <v>668.0098853076922</v>
      </c>
      <c r="I63" s="693">
        <v>820.8252699230768</v>
      </c>
      <c r="J63" s="693">
        <v>903.3714237692308</v>
      </c>
      <c r="K63" s="694">
        <v>726.21142545</v>
      </c>
      <c r="L63" s="644"/>
      <c r="M63" s="654"/>
      <c r="N63" s="655"/>
      <c r="O63" s="646"/>
      <c r="P63" s="646"/>
      <c r="Q63" s="646"/>
      <c r="R63" s="646"/>
      <c r="S63" s="646"/>
      <c r="T63" s="646"/>
      <c r="U63" s="646"/>
      <c r="V63" s="646"/>
      <c r="W63" s="646"/>
      <c r="X63" s="531"/>
      <c r="Y63" s="647"/>
      <c r="Z63" s="654"/>
      <c r="AA63" s="696"/>
      <c r="AB63" s="691"/>
      <c r="AC63" s="691"/>
      <c r="AD63" s="691"/>
      <c r="AE63" s="691"/>
      <c r="AF63" s="691"/>
      <c r="AG63" s="691"/>
      <c r="AH63" s="691"/>
      <c r="AI63" s="691"/>
      <c r="AJ63" s="691"/>
      <c r="AK63" s="531"/>
    </row>
    <row r="64" spans="1:37" ht="19.5" customHeight="1">
      <c r="A64" s="652">
        <v>140</v>
      </c>
      <c r="B64" s="695" t="s">
        <v>500</v>
      </c>
      <c r="C64" s="693">
        <v>350.9138769230768</v>
      </c>
      <c r="D64" s="693">
        <v>418.11387692307693</v>
      </c>
      <c r="E64" s="693">
        <v>481.27541538461526</v>
      </c>
      <c r="F64" s="693">
        <v>557.0369538461538</v>
      </c>
      <c r="G64" s="693">
        <v>602.9138769230768</v>
      </c>
      <c r="H64" s="693">
        <v>685.6215692307691</v>
      </c>
      <c r="I64" s="693">
        <v>841.6677230769232</v>
      </c>
      <c r="J64" s="693">
        <v>925.344646153846</v>
      </c>
      <c r="K64" s="694">
        <v>741.9640200000001</v>
      </c>
      <c r="L64" s="644"/>
      <c r="M64" s="654"/>
      <c r="N64" s="655"/>
      <c r="O64" s="646"/>
      <c r="P64" s="646"/>
      <c r="Q64" s="646"/>
      <c r="R64" s="646"/>
      <c r="S64" s="646"/>
      <c r="T64" s="646"/>
      <c r="U64" s="646"/>
      <c r="V64" s="646"/>
      <c r="W64" s="646"/>
      <c r="X64" s="531"/>
      <c r="Y64" s="647"/>
      <c r="Z64" s="654"/>
      <c r="AA64" s="696"/>
      <c r="AB64" s="691"/>
      <c r="AC64" s="691"/>
      <c r="AD64" s="691"/>
      <c r="AE64" s="691"/>
      <c r="AF64" s="691"/>
      <c r="AG64" s="691"/>
      <c r="AH64" s="691"/>
      <c r="AI64" s="691"/>
      <c r="AJ64" s="691"/>
      <c r="AK64" s="531"/>
    </row>
    <row r="65" spans="1:37" ht="19.5" customHeight="1">
      <c r="A65" s="652">
        <v>159</v>
      </c>
      <c r="B65" s="695" t="s">
        <v>500</v>
      </c>
      <c r="C65" s="693">
        <v>370.9562785384615</v>
      </c>
      <c r="D65" s="693">
        <v>420.71012469230755</v>
      </c>
      <c r="E65" s="693">
        <v>512.1408939230769</v>
      </c>
      <c r="F65" s="693">
        <v>580.6332016153846</v>
      </c>
      <c r="G65" s="693">
        <v>646.217817</v>
      </c>
      <c r="H65" s="693">
        <v>724.2408939230768</v>
      </c>
      <c r="I65" s="693">
        <v>898.0562785384612</v>
      </c>
      <c r="J65" s="693">
        <v>1023.248586230769</v>
      </c>
      <c r="K65" s="694">
        <v>770.8465810499999</v>
      </c>
      <c r="L65" s="644"/>
      <c r="M65" s="654"/>
      <c r="N65" s="655"/>
      <c r="O65" s="646"/>
      <c r="P65" s="646"/>
      <c r="Q65" s="646"/>
      <c r="R65" s="646"/>
      <c r="S65" s="646"/>
      <c r="T65" s="646"/>
      <c r="U65" s="646"/>
      <c r="V65" s="646"/>
      <c r="W65" s="646"/>
      <c r="X65" s="531"/>
      <c r="Y65" s="647"/>
      <c r="Z65" s="654"/>
      <c r="AA65" s="696"/>
      <c r="AB65" s="691"/>
      <c r="AC65" s="691"/>
      <c r="AD65" s="691"/>
      <c r="AE65" s="691"/>
      <c r="AF65" s="691"/>
      <c r="AG65" s="691"/>
      <c r="AH65" s="691"/>
      <c r="AI65" s="691"/>
      <c r="AJ65" s="691"/>
      <c r="AK65" s="531"/>
    </row>
    <row r="66" spans="1:37" ht="19.5" customHeight="1">
      <c r="A66" s="652">
        <v>219</v>
      </c>
      <c r="B66" s="695" t="s">
        <v>500</v>
      </c>
      <c r="C66" s="693">
        <v>491.02374623076906</v>
      </c>
      <c r="D66" s="693">
        <v>554.346823153846</v>
      </c>
      <c r="E66" s="693">
        <v>661.6083616153845</v>
      </c>
      <c r="F66" s="693">
        <v>719.116053923077</v>
      </c>
      <c r="G66" s="693">
        <v>915.3852846923078</v>
      </c>
      <c r="H66" s="693">
        <v>1016.1852846923075</v>
      </c>
      <c r="I66" s="693">
        <v>1141.3775923846151</v>
      </c>
      <c r="J66" s="693">
        <v>1193.2314385384614</v>
      </c>
      <c r="K66" s="694">
        <v>943.49543505</v>
      </c>
      <c r="L66" s="644"/>
      <c r="M66" s="654"/>
      <c r="N66" s="655"/>
      <c r="O66" s="646"/>
      <c r="P66" s="646"/>
      <c r="Q66" s="646"/>
      <c r="R66" s="646"/>
      <c r="S66" s="646"/>
      <c r="T66" s="646"/>
      <c r="U66" s="646"/>
      <c r="V66" s="646"/>
      <c r="W66" s="646"/>
      <c r="X66" s="531"/>
      <c r="Y66" s="647"/>
      <c r="Z66" s="654"/>
      <c r="AA66" s="696"/>
      <c r="AB66" s="691"/>
      <c r="AC66" s="691"/>
      <c r="AD66" s="691"/>
      <c r="AE66" s="691"/>
      <c r="AF66" s="691"/>
      <c r="AG66" s="691"/>
      <c r="AH66" s="691"/>
      <c r="AI66" s="691"/>
      <c r="AJ66" s="691"/>
      <c r="AK66" s="531"/>
    </row>
    <row r="67" spans="1:37" ht="19.5" customHeight="1">
      <c r="A67" s="652">
        <v>273</v>
      </c>
      <c r="B67" s="695" t="s">
        <v>500</v>
      </c>
      <c r="C67" s="693">
        <v>625.9582576153845</v>
      </c>
      <c r="D67" s="693">
        <v>739.0351806923076</v>
      </c>
      <c r="E67" s="693">
        <v>845.1659499230768</v>
      </c>
      <c r="F67" s="693">
        <v>929.0044114615384</v>
      </c>
      <c r="G67" s="693">
        <v>1021.2428730000001</v>
      </c>
      <c r="H67" s="693">
        <v>1163.0736422307693</v>
      </c>
      <c r="I67" s="693">
        <v>1302.1582576153846</v>
      </c>
      <c r="J67" s="693">
        <v>1344.319796076923</v>
      </c>
      <c r="K67" s="694">
        <v>1085.2778674499998</v>
      </c>
      <c r="L67" s="644"/>
      <c r="M67" s="654"/>
      <c r="N67" s="655"/>
      <c r="O67" s="646"/>
      <c r="P67" s="646"/>
      <c r="Q67" s="646"/>
      <c r="R67" s="646"/>
      <c r="S67" s="646"/>
      <c r="T67" s="646"/>
      <c r="U67" s="646"/>
      <c r="V67" s="646"/>
      <c r="W67" s="646"/>
      <c r="X67" s="531"/>
      <c r="Y67" s="647"/>
      <c r="Z67" s="654"/>
      <c r="AA67" s="696"/>
      <c r="AB67" s="691"/>
      <c r="AC67" s="691"/>
      <c r="AD67" s="691"/>
      <c r="AE67" s="691"/>
      <c r="AF67" s="691"/>
      <c r="AG67" s="691"/>
      <c r="AH67" s="691"/>
      <c r="AI67" s="691"/>
      <c r="AJ67" s="691"/>
      <c r="AK67" s="531"/>
    </row>
    <row r="68" spans="1:37" ht="19.5" customHeight="1" thickBot="1">
      <c r="A68" s="656">
        <v>324</v>
      </c>
      <c r="B68" s="697" t="s">
        <v>500</v>
      </c>
      <c r="C68" s="698">
        <v>776.2448012307691</v>
      </c>
      <c r="D68" s="698">
        <v>871.8755704615384</v>
      </c>
      <c r="E68" s="698">
        <v>983.1755704615384</v>
      </c>
      <c r="F68" s="698">
        <v>1056.0294166153844</v>
      </c>
      <c r="G68" s="698">
        <v>1203.0294166153844</v>
      </c>
      <c r="H68" s="698">
        <v>1300.5986473846153</v>
      </c>
      <c r="I68" s="698">
        <v>1455.0294166153844</v>
      </c>
      <c r="J68" s="698">
        <v>1498.4832627692304</v>
      </c>
      <c r="K68" s="699">
        <v>1260.3491208</v>
      </c>
      <c r="L68" s="644"/>
      <c r="M68" s="654"/>
      <c r="N68" s="655"/>
      <c r="O68" s="646"/>
      <c r="P68" s="646"/>
      <c r="Q68" s="646"/>
      <c r="R68" s="646"/>
      <c r="S68" s="646"/>
      <c r="T68" s="646"/>
      <c r="U68" s="646"/>
      <c r="V68" s="646"/>
      <c r="W68" s="646"/>
      <c r="X68" s="531"/>
      <c r="Y68" s="647"/>
      <c r="Z68" s="654"/>
      <c r="AA68" s="696"/>
      <c r="AB68" s="691"/>
      <c r="AC68" s="691"/>
      <c r="AD68" s="691"/>
      <c r="AE68" s="691"/>
      <c r="AF68" s="691"/>
      <c r="AG68" s="691"/>
      <c r="AH68" s="691"/>
      <c r="AI68" s="691"/>
      <c r="AJ68" s="691"/>
      <c r="AK68" s="531"/>
    </row>
    <row r="69" spans="1:37" ht="15" customHeight="1">
      <c r="A69" s="664"/>
      <c r="L69" s="644"/>
      <c r="M69" s="531"/>
      <c r="N69" s="535"/>
      <c r="O69" s="531"/>
      <c r="P69" s="536"/>
      <c r="Q69" s="531"/>
      <c r="R69" s="531"/>
      <c r="S69" s="531"/>
      <c r="T69" s="531"/>
      <c r="U69" s="531"/>
      <c r="V69" s="531"/>
      <c r="W69" s="531"/>
      <c r="X69" s="531"/>
      <c r="Y69" s="531"/>
      <c r="Z69" s="531"/>
      <c r="AA69" s="531"/>
      <c r="AB69" s="531"/>
      <c r="AC69" s="531"/>
      <c r="AD69" s="531"/>
      <c r="AE69" s="531"/>
      <c r="AF69" s="531"/>
      <c r="AG69" s="531"/>
      <c r="AH69" s="531"/>
      <c r="AI69" s="531"/>
      <c r="AJ69" s="531"/>
      <c r="AK69" s="531"/>
    </row>
    <row r="70" spans="1:37" ht="15" customHeight="1">
      <c r="A70" s="666"/>
      <c r="E70" s="519"/>
      <c r="K70" s="577"/>
      <c r="L70" s="644"/>
      <c r="M70" s="531"/>
      <c r="N70" s="535"/>
      <c r="O70" s="531"/>
      <c r="P70" s="536"/>
      <c r="Q70" s="531"/>
      <c r="R70" s="531"/>
      <c r="S70" s="531"/>
      <c r="T70" s="531"/>
      <c r="U70" s="531"/>
      <c r="V70" s="531"/>
      <c r="W70" s="531"/>
      <c r="X70" s="531"/>
      <c r="Y70" s="531"/>
      <c r="Z70" s="531"/>
      <c r="AA70" s="531"/>
      <c r="AB70" s="531"/>
      <c r="AC70" s="531"/>
      <c r="AD70" s="531"/>
      <c r="AE70" s="531"/>
      <c r="AF70" s="531"/>
      <c r="AG70" s="531"/>
      <c r="AH70" s="531"/>
      <c r="AI70" s="531"/>
      <c r="AJ70" s="531"/>
      <c r="AK70" s="531"/>
    </row>
    <row r="71" spans="1:37" ht="19.5" customHeight="1">
      <c r="A71" s="592"/>
      <c r="B71" s="584"/>
      <c r="C71" s="584"/>
      <c r="D71" s="584"/>
      <c r="E71" s="584"/>
      <c r="F71" s="667"/>
      <c r="G71" s="584"/>
      <c r="H71" s="668"/>
      <c r="I71" s="667"/>
      <c r="J71" s="669"/>
      <c r="K71" s="581"/>
      <c r="M71" s="571"/>
      <c r="N71" s="572"/>
      <c r="O71" s="571"/>
      <c r="P71" s="536"/>
      <c r="Q71" s="531"/>
      <c r="R71" s="531"/>
      <c r="S71" s="531"/>
      <c r="T71" s="531"/>
      <c r="U71" s="531"/>
      <c r="V71" s="531"/>
      <c r="W71" s="531"/>
      <c r="X71" s="531"/>
      <c r="Y71" s="531"/>
      <c r="Z71" s="531"/>
      <c r="AA71" s="531"/>
      <c r="AB71" s="531"/>
      <c r="AC71" s="531"/>
      <c r="AD71" s="531"/>
      <c r="AE71" s="531"/>
      <c r="AF71" s="531"/>
      <c r="AG71" s="531"/>
      <c r="AH71" s="531"/>
      <c r="AI71" s="531"/>
      <c r="AJ71" s="531"/>
      <c r="AK71" s="531"/>
    </row>
    <row r="72" spans="1:37" ht="18.75" customHeight="1">
      <c r="A72" s="592"/>
      <c r="E72" s="519"/>
      <c r="K72" s="581"/>
      <c r="L72" s="519"/>
      <c r="M72" s="531"/>
      <c r="N72" s="535"/>
      <c r="O72" s="531"/>
      <c r="P72" s="531"/>
      <c r="Q72" s="531"/>
      <c r="R72" s="531"/>
      <c r="S72" s="531"/>
      <c r="T72" s="531"/>
      <c r="U72" s="531"/>
      <c r="V72" s="531"/>
      <c r="W72" s="531"/>
      <c r="X72" s="531"/>
      <c r="Y72" s="531"/>
      <c r="Z72" s="531"/>
      <c r="AA72" s="531"/>
      <c r="AB72" s="531"/>
      <c r="AC72" s="531"/>
      <c r="AD72" s="531"/>
      <c r="AE72" s="531"/>
      <c r="AF72" s="531"/>
      <c r="AG72" s="531"/>
      <c r="AH72" s="531"/>
      <c r="AI72" s="531"/>
      <c r="AJ72" s="531"/>
      <c r="AK72" s="531"/>
    </row>
    <row r="73" spans="1:37" s="584" customFormat="1" ht="19.5" customHeight="1">
      <c r="A73" s="592"/>
      <c r="B73" s="519"/>
      <c r="C73" s="519"/>
      <c r="D73" s="519"/>
      <c r="E73" s="519"/>
      <c r="F73" s="593"/>
      <c r="G73" s="519"/>
      <c r="H73" s="594"/>
      <c r="I73" s="593"/>
      <c r="J73" s="665"/>
      <c r="K73" s="595"/>
      <c r="M73" s="582"/>
      <c r="N73" s="583"/>
      <c r="O73" s="582"/>
      <c r="P73" s="582"/>
      <c r="Q73" s="582"/>
      <c r="R73" s="582"/>
      <c r="S73" s="582"/>
      <c r="T73" s="582"/>
      <c r="U73" s="582"/>
      <c r="V73" s="582"/>
      <c r="W73" s="582"/>
      <c r="X73" s="582"/>
      <c r="Y73" s="582"/>
      <c r="Z73" s="582"/>
      <c r="AA73" s="582"/>
      <c r="AB73" s="582"/>
      <c r="AC73" s="582"/>
      <c r="AD73" s="582"/>
      <c r="AE73" s="582"/>
      <c r="AF73" s="582"/>
      <c r="AG73" s="582"/>
      <c r="AH73" s="582"/>
      <c r="AI73" s="582"/>
      <c r="AJ73" s="582"/>
      <c r="AK73" s="582"/>
    </row>
    <row r="74" spans="1:37" ht="19.5" customHeight="1" thickBot="1">
      <c r="A74" s="592"/>
      <c r="E74" s="519"/>
      <c r="L74" s="519"/>
      <c r="M74" s="531"/>
      <c r="N74" s="535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  <c r="AJ74" s="531"/>
      <c r="AK74" s="531"/>
    </row>
    <row r="75" spans="1:37" ht="19.5" customHeight="1">
      <c r="A75" s="1506" t="s">
        <v>247</v>
      </c>
      <c r="B75" s="1506"/>
      <c r="C75" s="1506"/>
      <c r="D75" s="1507" t="s">
        <v>238</v>
      </c>
      <c r="E75" s="1507"/>
      <c r="F75" s="1507"/>
      <c r="G75" s="1507"/>
      <c r="H75" s="1507"/>
      <c r="I75" s="1507"/>
      <c r="J75" s="1507"/>
      <c r="K75" s="1507"/>
      <c r="L75" s="519"/>
      <c r="M75" s="531"/>
      <c r="N75" s="535"/>
      <c r="O75" s="531"/>
      <c r="P75" s="531"/>
      <c r="Q75" s="531"/>
      <c r="R75" s="531"/>
      <c r="S75" s="531"/>
      <c r="T75" s="531"/>
      <c r="U75" s="531"/>
      <c r="V75" s="531"/>
      <c r="W75" s="531"/>
      <c r="X75" s="531"/>
      <c r="Y75" s="531"/>
      <c r="Z75" s="531"/>
      <c r="AA75" s="531"/>
      <c r="AB75" s="531"/>
      <c r="AC75" s="531"/>
      <c r="AD75" s="531"/>
      <c r="AE75" s="531"/>
      <c r="AF75" s="531"/>
      <c r="AG75" s="531"/>
      <c r="AH75" s="531"/>
      <c r="AI75" s="531"/>
      <c r="AJ75" s="531"/>
      <c r="AK75" s="531"/>
    </row>
    <row r="76" spans="1:37" ht="19.5" customHeight="1">
      <c r="A76" s="1508" t="s">
        <v>239</v>
      </c>
      <c r="B76" s="1508"/>
      <c r="C76" s="1508"/>
      <c r="D76" s="1509" t="s">
        <v>240</v>
      </c>
      <c r="E76" s="1509"/>
      <c r="F76" s="1509"/>
      <c r="G76" s="1509"/>
      <c r="H76" s="1509"/>
      <c r="I76" s="1509"/>
      <c r="J76" s="1509"/>
      <c r="K76" s="1509"/>
      <c r="L76" s="670"/>
      <c r="M76" s="531"/>
      <c r="N76" s="535"/>
      <c r="O76" s="531"/>
      <c r="P76" s="531"/>
      <c r="Q76" s="531"/>
      <c r="R76" s="531"/>
      <c r="S76" s="531"/>
      <c r="T76" s="531"/>
      <c r="U76" s="531"/>
      <c r="V76" s="531"/>
      <c r="W76" s="531"/>
      <c r="X76" s="531"/>
      <c r="Y76" s="531"/>
      <c r="Z76" s="531"/>
      <c r="AA76" s="531"/>
      <c r="AB76" s="531"/>
      <c r="AC76" s="531"/>
      <c r="AD76" s="531"/>
      <c r="AE76" s="531"/>
      <c r="AF76" s="531"/>
      <c r="AG76" s="531"/>
      <c r="AH76" s="531"/>
      <c r="AI76" s="531"/>
      <c r="AJ76" s="531"/>
      <c r="AK76" s="531"/>
    </row>
    <row r="77" spans="1:37" ht="19.5" customHeight="1">
      <c r="A77" s="671" t="s">
        <v>195</v>
      </c>
      <c r="B77" s="672"/>
      <c r="C77" s="672"/>
      <c r="D77" s="1503" t="s">
        <v>241</v>
      </c>
      <c r="E77" s="1503"/>
      <c r="F77" s="1503"/>
      <c r="G77" s="1503"/>
      <c r="H77" s="1503"/>
      <c r="I77" s="1503"/>
      <c r="J77" s="1503"/>
      <c r="K77" s="1503"/>
      <c r="L77" s="519"/>
      <c r="M77" s="531"/>
      <c r="N77" s="535"/>
      <c r="O77" s="531"/>
      <c r="P77" s="531"/>
      <c r="Q77" s="531"/>
      <c r="R77" s="531"/>
      <c r="S77" s="531"/>
      <c r="T77" s="531"/>
      <c r="U77" s="531"/>
      <c r="V77" s="531"/>
      <c r="W77" s="531"/>
      <c r="X77" s="531"/>
      <c r="Y77" s="531"/>
      <c r="Z77" s="531"/>
      <c r="AA77" s="531"/>
      <c r="AB77" s="531"/>
      <c r="AC77" s="531"/>
      <c r="AD77" s="531"/>
      <c r="AE77" s="531"/>
      <c r="AF77" s="531"/>
      <c r="AG77" s="531"/>
      <c r="AH77" s="531"/>
      <c r="AI77" s="531"/>
      <c r="AJ77" s="531"/>
      <c r="AK77" s="531"/>
    </row>
    <row r="78" spans="1:37" ht="19.5" customHeight="1">
      <c r="A78" s="673"/>
      <c r="B78" s="673"/>
      <c r="E78" s="519"/>
      <c r="L78" s="519"/>
      <c r="M78" s="531"/>
      <c r="N78" s="535"/>
      <c r="O78" s="531"/>
      <c r="P78" s="531"/>
      <c r="Q78" s="531"/>
      <c r="R78" s="531"/>
      <c r="S78" s="531"/>
      <c r="T78" s="531"/>
      <c r="U78" s="531"/>
      <c r="V78" s="531"/>
      <c r="W78" s="531"/>
      <c r="X78" s="531"/>
      <c r="Y78" s="531"/>
      <c r="Z78" s="531"/>
      <c r="AA78" s="531"/>
      <c r="AB78" s="531"/>
      <c r="AC78" s="531"/>
      <c r="AD78" s="531"/>
      <c r="AE78" s="531"/>
      <c r="AF78" s="531"/>
      <c r="AG78" s="531"/>
      <c r="AH78" s="531"/>
      <c r="AI78" s="531"/>
      <c r="AJ78" s="531"/>
      <c r="AK78" s="531"/>
    </row>
    <row r="79" spans="1:16" ht="19.5" customHeight="1">
      <c r="A79" s="674"/>
      <c r="B79" s="674"/>
      <c r="E79" s="519"/>
      <c r="L79" s="519"/>
      <c r="M79" s="519"/>
      <c r="N79" s="525"/>
      <c r="O79" s="519"/>
      <c r="P79" s="519"/>
    </row>
    <row r="80" spans="1:16" ht="19.5" customHeight="1">
      <c r="A80" s="675"/>
      <c r="B80" s="574"/>
      <c r="C80" s="574"/>
      <c r="D80" s="574"/>
      <c r="E80" s="574"/>
      <c r="F80" s="575"/>
      <c r="G80" s="574"/>
      <c r="H80" s="576"/>
      <c r="I80" s="575"/>
      <c r="J80" s="676"/>
      <c r="K80" s="574"/>
      <c r="L80" s="574"/>
      <c r="M80" s="574"/>
      <c r="N80" s="677"/>
      <c r="O80" s="519"/>
      <c r="P80" s="519"/>
    </row>
    <row r="81" spans="1:16" ht="27.75" customHeight="1">
      <c r="A81" s="678"/>
      <c r="B81" s="574"/>
      <c r="C81" s="574"/>
      <c r="D81" s="574"/>
      <c r="E81" s="574"/>
      <c r="F81" s="575"/>
      <c r="G81" s="574"/>
      <c r="H81" s="576"/>
      <c r="I81" s="575"/>
      <c r="J81" s="676"/>
      <c r="K81" s="574"/>
      <c r="L81" s="574"/>
      <c r="M81" s="574"/>
      <c r="N81" s="677"/>
      <c r="O81" s="519"/>
      <c r="P81" s="519"/>
    </row>
    <row r="82" spans="1:16" ht="19.5" customHeight="1">
      <c r="A82" s="675"/>
      <c r="B82" s="574"/>
      <c r="C82" s="574"/>
      <c r="D82" s="574"/>
      <c r="E82" s="574"/>
      <c r="F82" s="575"/>
      <c r="G82" s="574"/>
      <c r="H82" s="576"/>
      <c r="I82" s="575"/>
      <c r="J82" s="676"/>
      <c r="K82" s="574"/>
      <c r="L82" s="574"/>
      <c r="M82" s="574"/>
      <c r="N82" s="677"/>
      <c r="O82" s="519"/>
      <c r="P82" s="519"/>
    </row>
    <row r="83" spans="1:16" ht="19.5" customHeight="1">
      <c r="A83" s="679"/>
      <c r="B83" s="574"/>
      <c r="C83" s="574"/>
      <c r="D83" s="574"/>
      <c r="E83" s="574"/>
      <c r="F83" s="575"/>
      <c r="G83" s="574"/>
      <c r="H83" s="576"/>
      <c r="I83" s="575"/>
      <c r="J83" s="676"/>
      <c r="K83" s="574"/>
      <c r="L83" s="574"/>
      <c r="M83" s="574"/>
      <c r="N83" s="677"/>
      <c r="O83" s="519"/>
      <c r="P83" s="519"/>
    </row>
    <row r="84" spans="1:16" ht="19.5" customHeight="1">
      <c r="A84" s="680"/>
      <c r="B84" s="681"/>
      <c r="C84" s="681"/>
      <c r="D84" s="681"/>
      <c r="E84" s="681"/>
      <c r="F84" s="681"/>
      <c r="G84" s="681"/>
      <c r="H84" s="681"/>
      <c r="I84" s="681"/>
      <c r="J84" s="681"/>
      <c r="K84" s="682"/>
      <c r="L84" s="670"/>
      <c r="M84" s="574"/>
      <c r="N84" s="677"/>
      <c r="O84" s="519"/>
      <c r="P84" s="519"/>
    </row>
    <row r="85" spans="1:16" ht="19.5" customHeight="1">
      <c r="A85" s="681"/>
      <c r="B85" s="683"/>
      <c r="C85" s="683"/>
      <c r="D85" s="683"/>
      <c r="E85" s="683"/>
      <c r="F85" s="683"/>
      <c r="G85" s="683"/>
      <c r="H85" s="683"/>
      <c r="I85" s="683"/>
      <c r="J85" s="683"/>
      <c r="K85" s="684"/>
      <c r="L85" s="574"/>
      <c r="M85" s="574"/>
      <c r="N85" s="677"/>
      <c r="O85" s="519"/>
      <c r="P85" s="519"/>
    </row>
    <row r="86" spans="1:16" ht="19.5" customHeight="1">
      <c r="A86" s="681"/>
      <c r="B86" s="683"/>
      <c r="C86" s="683"/>
      <c r="D86" s="683"/>
      <c r="E86" s="683"/>
      <c r="F86" s="683"/>
      <c r="G86" s="683"/>
      <c r="H86" s="683"/>
      <c r="I86" s="683"/>
      <c r="J86" s="683"/>
      <c r="K86" s="684"/>
      <c r="L86" s="574"/>
      <c r="M86" s="574"/>
      <c r="N86" s="677"/>
      <c r="O86" s="519"/>
      <c r="P86" s="519"/>
    </row>
    <row r="87" spans="1:16" ht="19.5" customHeight="1">
      <c r="A87" s="681"/>
      <c r="B87" s="683"/>
      <c r="C87" s="683"/>
      <c r="D87" s="683"/>
      <c r="E87" s="683"/>
      <c r="F87" s="683"/>
      <c r="G87" s="683"/>
      <c r="H87" s="683"/>
      <c r="I87" s="683"/>
      <c r="J87" s="683"/>
      <c r="K87" s="684"/>
      <c r="L87" s="670"/>
      <c r="M87" s="574"/>
      <c r="N87" s="677"/>
      <c r="O87" s="519"/>
      <c r="P87" s="519"/>
    </row>
    <row r="88" spans="1:14" ht="18">
      <c r="A88" s="681"/>
      <c r="B88" s="683"/>
      <c r="C88" s="683"/>
      <c r="D88" s="683"/>
      <c r="E88" s="683"/>
      <c r="F88" s="683"/>
      <c r="G88" s="683"/>
      <c r="H88" s="683"/>
      <c r="I88" s="683"/>
      <c r="J88" s="683"/>
      <c r="K88" s="684"/>
      <c r="L88" s="685"/>
      <c r="M88" s="685"/>
      <c r="N88" s="686"/>
    </row>
    <row r="89" spans="1:14" ht="18">
      <c r="A89" s="681"/>
      <c r="B89" s="683"/>
      <c r="C89" s="683"/>
      <c r="D89" s="683"/>
      <c r="E89" s="683"/>
      <c r="F89" s="683"/>
      <c r="G89" s="683"/>
      <c r="H89" s="683"/>
      <c r="I89" s="683"/>
      <c r="J89" s="683"/>
      <c r="K89" s="684"/>
      <c r="L89" s="685"/>
      <c r="M89" s="685"/>
      <c r="N89" s="686"/>
    </row>
    <row r="90" spans="1:14" ht="18">
      <c r="A90" s="681"/>
      <c r="B90" s="683"/>
      <c r="C90" s="683"/>
      <c r="D90" s="683"/>
      <c r="E90" s="683"/>
      <c r="F90" s="683"/>
      <c r="G90" s="683"/>
      <c r="H90" s="683"/>
      <c r="I90" s="683"/>
      <c r="J90" s="683"/>
      <c r="K90" s="684"/>
      <c r="L90" s="685"/>
      <c r="M90" s="685"/>
      <c r="N90" s="686"/>
    </row>
    <row r="91" spans="1:14" ht="18">
      <c r="A91" s="681"/>
      <c r="B91" s="683"/>
      <c r="C91" s="683"/>
      <c r="D91" s="683"/>
      <c r="E91" s="683"/>
      <c r="F91" s="683"/>
      <c r="G91" s="683"/>
      <c r="H91" s="683"/>
      <c r="I91" s="683"/>
      <c r="J91" s="683"/>
      <c r="K91" s="684"/>
      <c r="L91" s="685"/>
      <c r="M91" s="685"/>
      <c r="N91" s="686"/>
    </row>
    <row r="92" spans="1:14" ht="18">
      <c r="A92" s="681"/>
      <c r="B92" s="683"/>
      <c r="C92" s="683"/>
      <c r="D92" s="683"/>
      <c r="E92" s="683"/>
      <c r="F92" s="683"/>
      <c r="G92" s="683"/>
      <c r="H92" s="683"/>
      <c r="I92" s="683"/>
      <c r="J92" s="683"/>
      <c r="K92" s="684"/>
      <c r="L92" s="685"/>
      <c r="M92" s="685"/>
      <c r="N92" s="686"/>
    </row>
    <row r="93" spans="1:14" ht="18">
      <c r="A93" s="681"/>
      <c r="B93" s="683"/>
      <c r="C93" s="683"/>
      <c r="D93" s="683"/>
      <c r="E93" s="683"/>
      <c r="F93" s="683"/>
      <c r="G93" s="683"/>
      <c r="H93" s="683"/>
      <c r="I93" s="683"/>
      <c r="J93" s="683"/>
      <c r="K93" s="684"/>
      <c r="L93" s="685"/>
      <c r="M93" s="685"/>
      <c r="N93" s="686"/>
    </row>
    <row r="94" spans="1:14" ht="18">
      <c r="A94" s="681"/>
      <c r="B94" s="683"/>
      <c r="C94" s="683"/>
      <c r="D94" s="683"/>
      <c r="E94" s="683"/>
      <c r="F94" s="683"/>
      <c r="G94" s="683"/>
      <c r="H94" s="683"/>
      <c r="I94" s="683"/>
      <c r="J94" s="683"/>
      <c r="K94" s="684"/>
      <c r="L94" s="685"/>
      <c r="M94" s="685"/>
      <c r="N94" s="686"/>
    </row>
    <row r="95" spans="1:14" ht="18">
      <c r="A95" s="681"/>
      <c r="B95" s="683"/>
      <c r="C95" s="683"/>
      <c r="D95" s="683"/>
      <c r="E95" s="683"/>
      <c r="F95" s="683"/>
      <c r="G95" s="683"/>
      <c r="H95" s="683"/>
      <c r="I95" s="683"/>
      <c r="J95" s="683"/>
      <c r="K95" s="684"/>
      <c r="L95" s="685"/>
      <c r="M95" s="685"/>
      <c r="N95" s="686"/>
    </row>
    <row r="96" spans="1:14" ht="18">
      <c r="A96" s="681"/>
      <c r="B96" s="683"/>
      <c r="C96" s="683"/>
      <c r="D96" s="683"/>
      <c r="E96" s="683"/>
      <c r="F96" s="683"/>
      <c r="G96" s="683"/>
      <c r="H96" s="683"/>
      <c r="I96" s="683"/>
      <c r="J96" s="683"/>
      <c r="K96" s="684"/>
      <c r="L96" s="685"/>
      <c r="M96" s="685"/>
      <c r="N96" s="686"/>
    </row>
    <row r="97" spans="1:14" ht="18">
      <c r="A97" s="681"/>
      <c r="B97" s="683"/>
      <c r="C97" s="683"/>
      <c r="D97" s="683"/>
      <c r="E97" s="683"/>
      <c r="F97" s="683"/>
      <c r="G97" s="683"/>
      <c r="H97" s="683"/>
      <c r="I97" s="683"/>
      <c r="J97" s="683"/>
      <c r="K97" s="684"/>
      <c r="L97" s="685"/>
      <c r="M97" s="685"/>
      <c r="N97" s="686"/>
    </row>
    <row r="98" spans="1:14" ht="18">
      <c r="A98" s="681"/>
      <c r="B98" s="683"/>
      <c r="C98" s="683"/>
      <c r="D98" s="683"/>
      <c r="E98" s="683"/>
      <c r="F98" s="683"/>
      <c r="G98" s="683"/>
      <c r="H98" s="683"/>
      <c r="I98" s="683"/>
      <c r="J98" s="683"/>
      <c r="K98" s="684"/>
      <c r="L98" s="685"/>
      <c r="M98" s="685"/>
      <c r="N98" s="686"/>
    </row>
    <row r="99" spans="1:14" ht="18">
      <c r="A99" s="681"/>
      <c r="B99" s="683"/>
      <c r="C99" s="683"/>
      <c r="D99" s="683"/>
      <c r="E99" s="683"/>
      <c r="F99" s="683"/>
      <c r="G99" s="683"/>
      <c r="H99" s="683"/>
      <c r="I99" s="683"/>
      <c r="J99" s="683"/>
      <c r="K99" s="684"/>
      <c r="L99" s="685"/>
      <c r="M99" s="685"/>
      <c r="N99" s="686"/>
    </row>
    <row r="100" spans="1:14" ht="18">
      <c r="A100" s="681"/>
      <c r="B100" s="683"/>
      <c r="C100" s="683"/>
      <c r="D100" s="683"/>
      <c r="E100" s="683"/>
      <c r="F100" s="683"/>
      <c r="G100" s="683"/>
      <c r="H100" s="683"/>
      <c r="I100" s="683"/>
      <c r="J100" s="683"/>
      <c r="K100" s="684"/>
      <c r="L100" s="685"/>
      <c r="M100" s="685"/>
      <c r="N100" s="686"/>
    </row>
    <row r="101" spans="1:14" ht="18">
      <c r="A101" s="681"/>
      <c r="B101" s="683"/>
      <c r="C101" s="683"/>
      <c r="D101" s="683"/>
      <c r="E101" s="683"/>
      <c r="F101" s="683"/>
      <c r="G101" s="683"/>
      <c r="H101" s="683"/>
      <c r="I101" s="683"/>
      <c r="J101" s="683"/>
      <c r="K101" s="684"/>
      <c r="L101" s="685"/>
      <c r="M101" s="685"/>
      <c r="N101" s="686"/>
    </row>
    <row r="102" spans="1:14" ht="18">
      <c r="A102" s="681"/>
      <c r="B102" s="683"/>
      <c r="C102" s="683"/>
      <c r="D102" s="683"/>
      <c r="E102" s="683"/>
      <c r="F102" s="683"/>
      <c r="G102" s="683"/>
      <c r="H102" s="683"/>
      <c r="I102" s="683"/>
      <c r="J102" s="683"/>
      <c r="K102" s="684"/>
      <c r="L102" s="685"/>
      <c r="M102" s="685"/>
      <c r="N102" s="686"/>
    </row>
    <row r="103" spans="1:14" ht="18">
      <c r="A103" s="681"/>
      <c r="B103" s="683"/>
      <c r="C103" s="683"/>
      <c r="D103" s="683"/>
      <c r="E103" s="683"/>
      <c r="F103" s="683"/>
      <c r="G103" s="683"/>
      <c r="H103" s="683"/>
      <c r="I103" s="683"/>
      <c r="J103" s="683"/>
      <c r="K103" s="684"/>
      <c r="L103" s="685"/>
      <c r="M103" s="685"/>
      <c r="N103" s="686"/>
    </row>
    <row r="104" spans="1:14" ht="18">
      <c r="A104" s="681"/>
      <c r="B104" s="683"/>
      <c r="C104" s="683"/>
      <c r="D104" s="683"/>
      <c r="E104" s="683"/>
      <c r="F104" s="683"/>
      <c r="G104" s="683"/>
      <c r="H104" s="683"/>
      <c r="I104" s="683"/>
      <c r="J104" s="683"/>
      <c r="K104" s="684"/>
      <c r="L104" s="685"/>
      <c r="M104" s="685"/>
      <c r="N104" s="686"/>
    </row>
    <row r="105" spans="1:14" ht="18">
      <c r="A105" s="681"/>
      <c r="B105" s="683"/>
      <c r="C105" s="683"/>
      <c r="D105" s="683"/>
      <c r="E105" s="683"/>
      <c r="F105" s="683"/>
      <c r="G105" s="683"/>
      <c r="H105" s="683"/>
      <c r="I105" s="683"/>
      <c r="J105" s="683"/>
      <c r="K105" s="684"/>
      <c r="L105" s="685"/>
      <c r="M105" s="685"/>
      <c r="N105" s="686"/>
    </row>
    <row r="106" spans="1:14" ht="18">
      <c r="A106" s="681"/>
      <c r="B106" s="683"/>
      <c r="C106" s="683"/>
      <c r="D106" s="683"/>
      <c r="E106" s="683"/>
      <c r="F106" s="683"/>
      <c r="G106" s="683"/>
      <c r="H106" s="683"/>
      <c r="I106" s="683"/>
      <c r="J106" s="683"/>
      <c r="K106" s="684"/>
      <c r="L106" s="685"/>
      <c r="M106" s="685"/>
      <c r="N106" s="686"/>
    </row>
    <row r="107" spans="1:14" ht="18">
      <c r="A107" s="681"/>
      <c r="B107" s="683"/>
      <c r="C107" s="683"/>
      <c r="D107" s="683"/>
      <c r="E107" s="683"/>
      <c r="F107" s="683"/>
      <c r="G107" s="683"/>
      <c r="H107" s="683"/>
      <c r="I107" s="683"/>
      <c r="J107" s="683"/>
      <c r="K107" s="684"/>
      <c r="L107" s="685"/>
      <c r="M107" s="685"/>
      <c r="N107" s="686"/>
    </row>
    <row r="108" spans="1:14" ht="18">
      <c r="A108" s="681"/>
      <c r="B108" s="683"/>
      <c r="C108" s="683"/>
      <c r="D108" s="683"/>
      <c r="E108" s="683"/>
      <c r="F108" s="683"/>
      <c r="G108" s="683"/>
      <c r="H108" s="683"/>
      <c r="I108" s="683"/>
      <c r="J108" s="683"/>
      <c r="K108" s="684"/>
      <c r="L108" s="685"/>
      <c r="M108" s="685"/>
      <c r="N108" s="686"/>
    </row>
    <row r="109" spans="1:14" ht="18">
      <c r="A109" s="681"/>
      <c r="B109" s="683"/>
      <c r="C109" s="683"/>
      <c r="D109" s="683"/>
      <c r="E109" s="683"/>
      <c r="F109" s="683"/>
      <c r="G109" s="683"/>
      <c r="H109" s="683"/>
      <c r="I109" s="683"/>
      <c r="J109" s="683"/>
      <c r="K109" s="684"/>
      <c r="L109" s="685"/>
      <c r="M109" s="685"/>
      <c r="N109" s="686"/>
    </row>
    <row r="110" spans="1:14" ht="18">
      <c r="A110" s="681"/>
      <c r="B110" s="683"/>
      <c r="C110" s="683"/>
      <c r="D110" s="683"/>
      <c r="E110" s="683"/>
      <c r="F110" s="683"/>
      <c r="G110" s="683"/>
      <c r="H110" s="683"/>
      <c r="I110" s="683"/>
      <c r="J110" s="683"/>
      <c r="K110" s="684"/>
      <c r="L110" s="685"/>
      <c r="M110" s="685"/>
      <c r="N110" s="686"/>
    </row>
    <row r="111" spans="1:14" ht="18">
      <c r="A111" s="528"/>
      <c r="B111" s="574"/>
      <c r="C111" s="574"/>
      <c r="D111" s="574"/>
      <c r="E111" s="687"/>
      <c r="F111" s="575"/>
      <c r="G111" s="574"/>
      <c r="H111" s="576"/>
      <c r="I111" s="575"/>
      <c r="J111" s="676"/>
      <c r="K111" s="574"/>
      <c r="L111" s="685"/>
      <c r="M111" s="685"/>
      <c r="N111" s="686"/>
    </row>
    <row r="112" spans="1:14" ht="18">
      <c r="A112" s="630"/>
      <c r="B112" s="574"/>
      <c r="C112" s="574"/>
      <c r="D112" s="574"/>
      <c r="E112" s="687"/>
      <c r="F112" s="575"/>
      <c r="G112" s="574"/>
      <c r="H112" s="576"/>
      <c r="I112" s="575"/>
      <c r="J112" s="676"/>
      <c r="K112" s="574"/>
      <c r="L112" s="685"/>
      <c r="M112" s="685"/>
      <c r="N112" s="686"/>
    </row>
    <row r="113" spans="1:14" ht="18">
      <c r="A113" s="680"/>
      <c r="B113" s="681"/>
      <c r="C113" s="681"/>
      <c r="D113" s="681"/>
      <c r="E113" s="681"/>
      <c r="F113" s="681"/>
      <c r="G113" s="681"/>
      <c r="H113" s="681"/>
      <c r="I113" s="681"/>
      <c r="J113" s="681"/>
      <c r="K113" s="682"/>
      <c r="L113" s="685"/>
      <c r="M113" s="685"/>
      <c r="N113" s="686"/>
    </row>
    <row r="114" spans="1:14" ht="18">
      <c r="A114" s="681"/>
      <c r="B114" s="683"/>
      <c r="C114" s="683"/>
      <c r="D114" s="683"/>
      <c r="E114" s="683"/>
      <c r="F114" s="683"/>
      <c r="G114" s="683"/>
      <c r="H114" s="683"/>
      <c r="I114" s="683"/>
      <c r="J114" s="683"/>
      <c r="K114" s="683"/>
      <c r="L114" s="685"/>
      <c r="M114" s="685"/>
      <c r="N114" s="686"/>
    </row>
    <row r="115" spans="1:14" ht="18">
      <c r="A115" s="681"/>
      <c r="B115" s="683"/>
      <c r="C115" s="683"/>
      <c r="D115" s="683"/>
      <c r="E115" s="683"/>
      <c r="F115" s="683"/>
      <c r="G115" s="683"/>
      <c r="H115" s="683"/>
      <c r="I115" s="683"/>
      <c r="J115" s="683"/>
      <c r="K115" s="683"/>
      <c r="L115" s="685"/>
      <c r="M115" s="685"/>
      <c r="N115" s="686"/>
    </row>
    <row r="116" spans="1:14" ht="18">
      <c r="A116" s="681"/>
      <c r="B116" s="683"/>
      <c r="C116" s="683"/>
      <c r="D116" s="683"/>
      <c r="E116" s="683"/>
      <c r="F116" s="683"/>
      <c r="G116" s="683"/>
      <c r="H116" s="683"/>
      <c r="I116" s="683"/>
      <c r="J116" s="683"/>
      <c r="K116" s="683"/>
      <c r="L116" s="685"/>
      <c r="M116" s="685"/>
      <c r="N116" s="686"/>
    </row>
    <row r="117" spans="1:14" ht="18">
      <c r="A117" s="681"/>
      <c r="B117" s="683"/>
      <c r="C117" s="683"/>
      <c r="D117" s="683"/>
      <c r="E117" s="683"/>
      <c r="F117" s="683"/>
      <c r="G117" s="683"/>
      <c r="H117" s="683"/>
      <c r="I117" s="683"/>
      <c r="J117" s="683"/>
      <c r="K117" s="683"/>
      <c r="L117" s="685"/>
      <c r="M117" s="685"/>
      <c r="N117" s="686"/>
    </row>
    <row r="118" spans="1:14" ht="18">
      <c r="A118" s="681"/>
      <c r="B118" s="683"/>
      <c r="C118" s="683"/>
      <c r="D118" s="683"/>
      <c r="E118" s="683"/>
      <c r="F118" s="683"/>
      <c r="G118" s="683"/>
      <c r="H118" s="683"/>
      <c r="I118" s="683"/>
      <c r="J118" s="683"/>
      <c r="K118" s="683"/>
      <c r="L118" s="685"/>
      <c r="M118" s="685"/>
      <c r="N118" s="686"/>
    </row>
    <row r="119" spans="1:14" ht="18">
      <c r="A119" s="681"/>
      <c r="B119" s="683"/>
      <c r="C119" s="683"/>
      <c r="D119" s="683"/>
      <c r="E119" s="683"/>
      <c r="F119" s="683"/>
      <c r="G119" s="683"/>
      <c r="H119" s="683"/>
      <c r="I119" s="683"/>
      <c r="J119" s="683"/>
      <c r="K119" s="683"/>
      <c r="L119" s="685"/>
      <c r="M119" s="685"/>
      <c r="N119" s="686"/>
    </row>
    <row r="120" spans="1:14" ht="18">
      <c r="A120" s="681"/>
      <c r="B120" s="683"/>
      <c r="C120" s="683"/>
      <c r="D120" s="683"/>
      <c r="E120" s="683"/>
      <c r="F120" s="683"/>
      <c r="G120" s="683"/>
      <c r="H120" s="683"/>
      <c r="I120" s="683"/>
      <c r="J120" s="683"/>
      <c r="K120" s="683"/>
      <c r="L120" s="685"/>
      <c r="M120" s="685"/>
      <c r="N120" s="686"/>
    </row>
    <row r="121" spans="1:14" ht="18">
      <c r="A121" s="681"/>
      <c r="B121" s="683"/>
      <c r="C121" s="683"/>
      <c r="D121" s="683"/>
      <c r="E121" s="683"/>
      <c r="F121" s="683"/>
      <c r="G121" s="683"/>
      <c r="H121" s="683"/>
      <c r="I121" s="683"/>
      <c r="J121" s="683"/>
      <c r="K121" s="683"/>
      <c r="L121" s="685"/>
      <c r="M121" s="685"/>
      <c r="N121" s="686"/>
    </row>
    <row r="122" spans="1:14" ht="18">
      <c r="A122" s="681"/>
      <c r="B122" s="683"/>
      <c r="C122" s="683"/>
      <c r="D122" s="683"/>
      <c r="E122" s="683"/>
      <c r="F122" s="683"/>
      <c r="G122" s="683"/>
      <c r="H122" s="683"/>
      <c r="I122" s="683"/>
      <c r="J122" s="683"/>
      <c r="K122" s="683"/>
      <c r="L122" s="685"/>
      <c r="M122" s="685"/>
      <c r="N122" s="686"/>
    </row>
    <row r="123" spans="1:14" ht="18">
      <c r="A123" s="681"/>
      <c r="B123" s="683"/>
      <c r="C123" s="683"/>
      <c r="D123" s="683"/>
      <c r="E123" s="683"/>
      <c r="F123" s="683"/>
      <c r="G123" s="683"/>
      <c r="H123" s="683"/>
      <c r="I123" s="683"/>
      <c r="J123" s="683"/>
      <c r="K123" s="683"/>
      <c r="L123" s="685"/>
      <c r="M123" s="685"/>
      <c r="N123" s="686"/>
    </row>
    <row r="124" spans="1:14" ht="18">
      <c r="A124" s="681"/>
      <c r="B124" s="683"/>
      <c r="C124" s="683"/>
      <c r="D124" s="683"/>
      <c r="E124" s="683"/>
      <c r="F124" s="683"/>
      <c r="G124" s="683"/>
      <c r="H124" s="683"/>
      <c r="I124" s="683"/>
      <c r="J124" s="683"/>
      <c r="K124" s="683"/>
      <c r="L124" s="685"/>
      <c r="M124" s="685"/>
      <c r="N124" s="686"/>
    </row>
    <row r="125" spans="1:14" ht="18">
      <c r="A125" s="681"/>
      <c r="B125" s="683"/>
      <c r="C125" s="683"/>
      <c r="D125" s="683"/>
      <c r="E125" s="683"/>
      <c r="F125" s="683"/>
      <c r="G125" s="683"/>
      <c r="H125" s="683"/>
      <c r="I125" s="683"/>
      <c r="J125" s="683"/>
      <c r="K125" s="683"/>
      <c r="L125" s="685"/>
      <c r="M125" s="685"/>
      <c r="N125" s="686"/>
    </row>
    <row r="126" spans="1:14" ht="18">
      <c r="A126" s="681"/>
      <c r="B126" s="683"/>
      <c r="C126" s="683"/>
      <c r="D126" s="683"/>
      <c r="E126" s="683"/>
      <c r="F126" s="683"/>
      <c r="G126" s="683"/>
      <c r="H126" s="683"/>
      <c r="I126" s="683"/>
      <c r="J126" s="683"/>
      <c r="K126" s="683"/>
      <c r="L126" s="685"/>
      <c r="M126" s="685"/>
      <c r="N126" s="686"/>
    </row>
    <row r="127" spans="1:14" ht="18">
      <c r="A127" s="681"/>
      <c r="B127" s="683"/>
      <c r="C127" s="683"/>
      <c r="D127" s="683"/>
      <c r="E127" s="683"/>
      <c r="F127" s="683"/>
      <c r="G127" s="683"/>
      <c r="H127" s="683"/>
      <c r="I127" s="683"/>
      <c r="J127" s="683"/>
      <c r="K127" s="683"/>
      <c r="L127" s="685"/>
      <c r="M127" s="685"/>
      <c r="N127" s="686"/>
    </row>
    <row r="128" spans="1:14" ht="18">
      <c r="A128" s="681"/>
      <c r="B128" s="683"/>
      <c r="C128" s="683"/>
      <c r="D128" s="683"/>
      <c r="E128" s="683"/>
      <c r="F128" s="683"/>
      <c r="G128" s="683"/>
      <c r="H128" s="683"/>
      <c r="I128" s="683"/>
      <c r="J128" s="683"/>
      <c r="K128" s="683"/>
      <c r="L128" s="685"/>
      <c r="M128" s="685"/>
      <c r="N128" s="686"/>
    </row>
    <row r="129" spans="1:14" ht="18">
      <c r="A129" s="681"/>
      <c r="B129" s="683"/>
      <c r="C129" s="683"/>
      <c r="D129" s="683"/>
      <c r="E129" s="683"/>
      <c r="F129" s="683"/>
      <c r="G129" s="683"/>
      <c r="H129" s="683"/>
      <c r="I129" s="683"/>
      <c r="J129" s="683"/>
      <c r="K129" s="683"/>
      <c r="L129" s="685"/>
      <c r="M129" s="685"/>
      <c r="N129" s="686"/>
    </row>
    <row r="130" spans="1:14" ht="18">
      <c r="A130" s="681"/>
      <c r="B130" s="683"/>
      <c r="C130" s="683"/>
      <c r="D130" s="683"/>
      <c r="E130" s="683"/>
      <c r="F130" s="683"/>
      <c r="G130" s="683"/>
      <c r="H130" s="683"/>
      <c r="I130" s="683"/>
      <c r="J130" s="683"/>
      <c r="K130" s="683"/>
      <c r="L130" s="685"/>
      <c r="M130" s="685"/>
      <c r="N130" s="686"/>
    </row>
    <row r="131" spans="1:14" ht="18">
      <c r="A131" s="681"/>
      <c r="B131" s="683"/>
      <c r="C131" s="683"/>
      <c r="D131" s="683"/>
      <c r="E131" s="683"/>
      <c r="F131" s="683"/>
      <c r="G131" s="683"/>
      <c r="H131" s="683"/>
      <c r="I131" s="683"/>
      <c r="J131" s="683"/>
      <c r="K131" s="683"/>
      <c r="L131" s="685"/>
      <c r="M131" s="685"/>
      <c r="N131" s="686"/>
    </row>
    <row r="132" spans="1:14" ht="18">
      <c r="A132" s="681"/>
      <c r="B132" s="683"/>
      <c r="C132" s="683"/>
      <c r="D132" s="683"/>
      <c r="E132" s="683"/>
      <c r="F132" s="683"/>
      <c r="G132" s="683"/>
      <c r="H132" s="683"/>
      <c r="I132" s="683"/>
      <c r="J132" s="683"/>
      <c r="K132" s="683"/>
      <c r="L132" s="685"/>
      <c r="M132" s="685"/>
      <c r="N132" s="686"/>
    </row>
    <row r="133" spans="1:14" ht="18">
      <c r="A133" s="681"/>
      <c r="B133" s="683"/>
      <c r="C133" s="683"/>
      <c r="D133" s="683"/>
      <c r="E133" s="683"/>
      <c r="F133" s="683"/>
      <c r="G133" s="683"/>
      <c r="H133" s="683"/>
      <c r="I133" s="683"/>
      <c r="J133" s="683"/>
      <c r="K133" s="683"/>
      <c r="L133" s="685"/>
      <c r="M133" s="685"/>
      <c r="N133" s="686"/>
    </row>
    <row r="134" spans="1:14" ht="18">
      <c r="A134" s="681"/>
      <c r="B134" s="683"/>
      <c r="C134" s="683"/>
      <c r="D134" s="683"/>
      <c r="E134" s="683"/>
      <c r="F134" s="683"/>
      <c r="G134" s="683"/>
      <c r="H134" s="683"/>
      <c r="I134" s="683"/>
      <c r="J134" s="683"/>
      <c r="K134" s="683"/>
      <c r="L134" s="685"/>
      <c r="M134" s="685"/>
      <c r="N134" s="686"/>
    </row>
    <row r="135" spans="1:14" ht="18">
      <c r="A135" s="681"/>
      <c r="B135" s="683"/>
      <c r="C135" s="683"/>
      <c r="D135" s="683"/>
      <c r="E135" s="683"/>
      <c r="F135" s="683"/>
      <c r="G135" s="683"/>
      <c r="H135" s="683"/>
      <c r="I135" s="683"/>
      <c r="J135" s="683"/>
      <c r="K135" s="683"/>
      <c r="L135" s="685"/>
      <c r="M135" s="685"/>
      <c r="N135" s="686"/>
    </row>
    <row r="136" spans="1:14" ht="18">
      <c r="A136" s="681"/>
      <c r="B136" s="683"/>
      <c r="C136" s="683"/>
      <c r="D136" s="683"/>
      <c r="E136" s="683"/>
      <c r="F136" s="683"/>
      <c r="G136" s="683"/>
      <c r="H136" s="683"/>
      <c r="I136" s="683"/>
      <c r="J136" s="683"/>
      <c r="K136" s="683"/>
      <c r="L136" s="685"/>
      <c r="M136" s="685"/>
      <c r="N136" s="686"/>
    </row>
    <row r="137" spans="1:14" ht="18">
      <c r="A137" s="681"/>
      <c r="B137" s="683"/>
      <c r="C137" s="683"/>
      <c r="D137" s="683"/>
      <c r="E137" s="683"/>
      <c r="F137" s="683"/>
      <c r="G137" s="683"/>
      <c r="H137" s="683"/>
      <c r="I137" s="683"/>
      <c r="J137" s="683"/>
      <c r="K137" s="683"/>
      <c r="L137" s="685"/>
      <c r="M137" s="685"/>
      <c r="N137" s="686"/>
    </row>
    <row r="138" spans="1:14" ht="18">
      <c r="A138" s="681"/>
      <c r="B138" s="683"/>
      <c r="C138" s="683"/>
      <c r="D138" s="683"/>
      <c r="E138" s="683"/>
      <c r="F138" s="683"/>
      <c r="G138" s="683"/>
      <c r="H138" s="683"/>
      <c r="I138" s="683"/>
      <c r="J138" s="683"/>
      <c r="K138" s="683"/>
      <c r="L138" s="685"/>
      <c r="M138" s="685"/>
      <c r="N138" s="686"/>
    </row>
    <row r="139" spans="1:14" ht="18">
      <c r="A139" s="681"/>
      <c r="B139" s="683"/>
      <c r="C139" s="683"/>
      <c r="D139" s="683"/>
      <c r="E139" s="683"/>
      <c r="F139" s="683"/>
      <c r="G139" s="683"/>
      <c r="H139" s="683"/>
      <c r="I139" s="683"/>
      <c r="J139" s="683"/>
      <c r="K139" s="683"/>
      <c r="L139" s="685"/>
      <c r="M139" s="685"/>
      <c r="N139" s="686"/>
    </row>
    <row r="140" spans="1:14" ht="18">
      <c r="A140" s="528"/>
      <c r="B140" s="574"/>
      <c r="C140" s="574"/>
      <c r="D140" s="574"/>
      <c r="E140" s="687"/>
      <c r="F140" s="575"/>
      <c r="G140" s="574"/>
      <c r="H140" s="576"/>
      <c r="I140" s="575"/>
      <c r="J140" s="676"/>
      <c r="K140" s="574"/>
      <c r="L140" s="685"/>
      <c r="M140" s="685"/>
      <c r="N140" s="686"/>
    </row>
    <row r="141" spans="1:14" ht="18">
      <c r="A141" s="630"/>
      <c r="B141" s="574"/>
      <c r="C141" s="574"/>
      <c r="D141" s="574"/>
      <c r="E141" s="687"/>
      <c r="F141" s="575"/>
      <c r="G141" s="574"/>
      <c r="H141" s="576"/>
      <c r="I141" s="575"/>
      <c r="J141" s="676"/>
      <c r="K141" s="574"/>
      <c r="L141" s="685"/>
      <c r="M141" s="685"/>
      <c r="N141" s="686"/>
    </row>
    <row r="142" spans="1:14" ht="18">
      <c r="A142" s="680"/>
      <c r="B142" s="681"/>
      <c r="C142" s="681"/>
      <c r="D142" s="681"/>
      <c r="E142" s="681"/>
      <c r="F142" s="681"/>
      <c r="G142" s="681"/>
      <c r="H142" s="681"/>
      <c r="I142" s="681"/>
      <c r="J142" s="681"/>
      <c r="K142" s="682"/>
      <c r="L142" s="685"/>
      <c r="M142" s="685"/>
      <c r="N142" s="686"/>
    </row>
    <row r="143" spans="1:14" ht="18">
      <c r="A143" s="681"/>
      <c r="B143" s="683"/>
      <c r="C143" s="683"/>
      <c r="D143" s="683"/>
      <c r="E143" s="683"/>
      <c r="F143" s="683"/>
      <c r="G143" s="683"/>
      <c r="H143" s="683"/>
      <c r="I143" s="683"/>
      <c r="J143" s="683"/>
      <c r="K143" s="683"/>
      <c r="L143" s="685"/>
      <c r="M143" s="685"/>
      <c r="N143" s="686"/>
    </row>
    <row r="144" spans="1:14" ht="18">
      <c r="A144" s="681"/>
      <c r="B144" s="683"/>
      <c r="C144" s="683"/>
      <c r="D144" s="683"/>
      <c r="E144" s="683"/>
      <c r="F144" s="683"/>
      <c r="G144" s="683"/>
      <c r="H144" s="683"/>
      <c r="I144" s="683"/>
      <c r="J144" s="683"/>
      <c r="K144" s="683"/>
      <c r="L144" s="685"/>
      <c r="M144" s="685"/>
      <c r="N144" s="686"/>
    </row>
    <row r="145" spans="1:14" ht="18">
      <c r="A145" s="681"/>
      <c r="B145" s="683"/>
      <c r="C145" s="683"/>
      <c r="D145" s="683"/>
      <c r="E145" s="683"/>
      <c r="F145" s="683"/>
      <c r="G145" s="683"/>
      <c r="H145" s="683"/>
      <c r="I145" s="683"/>
      <c r="J145" s="683"/>
      <c r="K145" s="683"/>
      <c r="L145" s="685"/>
      <c r="M145" s="685"/>
      <c r="N145" s="686"/>
    </row>
    <row r="146" spans="1:14" ht="18">
      <c r="A146" s="681"/>
      <c r="B146" s="683"/>
      <c r="C146" s="683"/>
      <c r="D146" s="683"/>
      <c r="E146" s="683"/>
      <c r="F146" s="683"/>
      <c r="G146" s="683"/>
      <c r="H146" s="683"/>
      <c r="I146" s="683"/>
      <c r="J146" s="683"/>
      <c r="K146" s="683"/>
      <c r="L146" s="685"/>
      <c r="M146" s="685"/>
      <c r="N146" s="686"/>
    </row>
    <row r="147" spans="1:14" ht="18">
      <c r="A147" s="681"/>
      <c r="B147" s="683"/>
      <c r="C147" s="683"/>
      <c r="D147" s="683"/>
      <c r="E147" s="683"/>
      <c r="F147" s="683"/>
      <c r="G147" s="683"/>
      <c r="H147" s="683"/>
      <c r="I147" s="683"/>
      <c r="J147" s="683"/>
      <c r="K147" s="683"/>
      <c r="L147" s="685"/>
      <c r="M147" s="685"/>
      <c r="N147" s="686"/>
    </row>
    <row r="148" spans="1:14" ht="18">
      <c r="A148" s="681"/>
      <c r="B148" s="683"/>
      <c r="C148" s="683"/>
      <c r="D148" s="683"/>
      <c r="E148" s="683"/>
      <c r="F148" s="683"/>
      <c r="G148" s="683"/>
      <c r="H148" s="683"/>
      <c r="I148" s="683"/>
      <c r="J148" s="683"/>
      <c r="K148" s="683"/>
      <c r="L148" s="685"/>
      <c r="M148" s="685"/>
      <c r="N148" s="686"/>
    </row>
    <row r="149" spans="1:14" ht="18">
      <c r="A149" s="681"/>
      <c r="B149" s="683"/>
      <c r="C149" s="683"/>
      <c r="D149" s="683"/>
      <c r="E149" s="683"/>
      <c r="F149" s="683"/>
      <c r="G149" s="683"/>
      <c r="H149" s="683"/>
      <c r="I149" s="683"/>
      <c r="J149" s="683"/>
      <c r="K149" s="683"/>
      <c r="L149" s="685"/>
      <c r="M149" s="685"/>
      <c r="N149" s="686"/>
    </row>
    <row r="150" spans="1:14" ht="18">
      <c r="A150" s="681"/>
      <c r="B150" s="683"/>
      <c r="C150" s="683"/>
      <c r="D150" s="683"/>
      <c r="E150" s="683"/>
      <c r="F150" s="683"/>
      <c r="G150" s="683"/>
      <c r="H150" s="683"/>
      <c r="I150" s="683"/>
      <c r="J150" s="683"/>
      <c r="K150" s="683"/>
      <c r="L150" s="685"/>
      <c r="M150" s="685"/>
      <c r="N150" s="686"/>
    </row>
    <row r="151" spans="1:14" ht="18">
      <c r="A151" s="681"/>
      <c r="B151" s="683"/>
      <c r="C151" s="683"/>
      <c r="D151" s="683"/>
      <c r="E151" s="683"/>
      <c r="F151" s="683"/>
      <c r="G151" s="683"/>
      <c r="H151" s="683"/>
      <c r="I151" s="683"/>
      <c r="J151" s="683"/>
      <c r="K151" s="683"/>
      <c r="L151" s="685"/>
      <c r="M151" s="685"/>
      <c r="N151" s="686"/>
    </row>
    <row r="152" spans="1:14" ht="18">
      <c r="A152" s="681"/>
      <c r="B152" s="683"/>
      <c r="C152" s="683"/>
      <c r="D152" s="683"/>
      <c r="E152" s="683"/>
      <c r="F152" s="683"/>
      <c r="G152" s="683"/>
      <c r="H152" s="683"/>
      <c r="I152" s="683"/>
      <c r="J152" s="683"/>
      <c r="K152" s="683"/>
      <c r="L152" s="685"/>
      <c r="M152" s="685"/>
      <c r="N152" s="686"/>
    </row>
    <row r="153" spans="1:14" ht="18">
      <c r="A153" s="681"/>
      <c r="B153" s="683"/>
      <c r="C153" s="683"/>
      <c r="D153" s="683"/>
      <c r="E153" s="683"/>
      <c r="F153" s="683"/>
      <c r="G153" s="683"/>
      <c r="H153" s="683"/>
      <c r="I153" s="683"/>
      <c r="J153" s="683"/>
      <c r="K153" s="683"/>
      <c r="L153" s="685"/>
      <c r="M153" s="685"/>
      <c r="N153" s="686"/>
    </row>
    <row r="154" spans="1:14" ht="18">
      <c r="A154" s="681"/>
      <c r="B154" s="683"/>
      <c r="C154" s="683"/>
      <c r="D154" s="683"/>
      <c r="E154" s="683"/>
      <c r="F154" s="683"/>
      <c r="G154" s="683"/>
      <c r="H154" s="683"/>
      <c r="I154" s="683"/>
      <c r="J154" s="683"/>
      <c r="K154" s="683"/>
      <c r="L154" s="685"/>
      <c r="M154" s="685"/>
      <c r="N154" s="686"/>
    </row>
    <row r="155" spans="1:14" ht="18">
      <c r="A155" s="681"/>
      <c r="B155" s="683"/>
      <c r="C155" s="683"/>
      <c r="D155" s="683"/>
      <c r="E155" s="683"/>
      <c r="F155" s="683"/>
      <c r="G155" s="683"/>
      <c r="H155" s="683"/>
      <c r="I155" s="683"/>
      <c r="J155" s="683"/>
      <c r="K155" s="683"/>
      <c r="L155" s="685"/>
      <c r="M155" s="685"/>
      <c r="N155" s="686"/>
    </row>
    <row r="156" spans="1:14" ht="18">
      <c r="A156" s="681"/>
      <c r="B156" s="683"/>
      <c r="C156" s="683"/>
      <c r="D156" s="683"/>
      <c r="E156" s="683"/>
      <c r="F156" s="683"/>
      <c r="G156" s="683"/>
      <c r="H156" s="683"/>
      <c r="I156" s="683"/>
      <c r="J156" s="683"/>
      <c r="K156" s="683"/>
      <c r="L156" s="685"/>
      <c r="M156" s="685"/>
      <c r="N156" s="686"/>
    </row>
    <row r="157" spans="1:14" ht="18">
      <c r="A157" s="681"/>
      <c r="B157" s="683"/>
      <c r="C157" s="683"/>
      <c r="D157" s="683"/>
      <c r="E157" s="683"/>
      <c r="F157" s="683"/>
      <c r="G157" s="683"/>
      <c r="H157" s="683"/>
      <c r="I157" s="683"/>
      <c r="J157" s="683"/>
      <c r="K157" s="683"/>
      <c r="L157" s="685"/>
      <c r="M157" s="685"/>
      <c r="N157" s="686"/>
    </row>
    <row r="158" spans="1:14" ht="18">
      <c r="A158" s="681"/>
      <c r="B158" s="683"/>
      <c r="C158" s="683"/>
      <c r="D158" s="683"/>
      <c r="E158" s="683"/>
      <c r="F158" s="683"/>
      <c r="G158" s="683"/>
      <c r="H158" s="683"/>
      <c r="I158" s="683"/>
      <c r="J158" s="683"/>
      <c r="K158" s="683"/>
      <c r="L158" s="685"/>
      <c r="M158" s="685"/>
      <c r="N158" s="686"/>
    </row>
    <row r="159" spans="1:14" ht="18">
      <c r="A159" s="681"/>
      <c r="B159" s="683"/>
      <c r="C159" s="683"/>
      <c r="D159" s="683"/>
      <c r="E159" s="683"/>
      <c r="F159" s="683"/>
      <c r="G159" s="683"/>
      <c r="H159" s="683"/>
      <c r="I159" s="683"/>
      <c r="J159" s="683"/>
      <c r="K159" s="683"/>
      <c r="L159" s="685"/>
      <c r="M159" s="685"/>
      <c r="N159" s="686"/>
    </row>
    <row r="160" spans="1:14" ht="18">
      <c r="A160" s="681"/>
      <c r="B160" s="683"/>
      <c r="C160" s="683"/>
      <c r="D160" s="683"/>
      <c r="E160" s="683"/>
      <c r="F160" s="683"/>
      <c r="G160" s="683"/>
      <c r="H160" s="683"/>
      <c r="I160" s="683"/>
      <c r="J160" s="683"/>
      <c r="K160" s="683"/>
      <c r="L160" s="685"/>
      <c r="M160" s="685"/>
      <c r="N160" s="686"/>
    </row>
    <row r="161" spans="1:14" ht="18">
      <c r="A161" s="681"/>
      <c r="B161" s="683"/>
      <c r="C161" s="683"/>
      <c r="D161" s="683"/>
      <c r="E161" s="683"/>
      <c r="F161" s="683"/>
      <c r="G161" s="683"/>
      <c r="H161" s="683"/>
      <c r="I161" s="683"/>
      <c r="J161" s="683"/>
      <c r="K161" s="683"/>
      <c r="L161" s="685"/>
      <c r="M161" s="685"/>
      <c r="N161" s="686"/>
    </row>
    <row r="162" spans="1:14" ht="18">
      <c r="A162" s="681"/>
      <c r="B162" s="683"/>
      <c r="C162" s="683"/>
      <c r="D162" s="683"/>
      <c r="E162" s="683"/>
      <c r="F162" s="683"/>
      <c r="G162" s="683"/>
      <c r="H162" s="683"/>
      <c r="I162" s="683"/>
      <c r="J162" s="683"/>
      <c r="K162" s="683"/>
      <c r="L162" s="685"/>
      <c r="M162" s="685"/>
      <c r="N162" s="686"/>
    </row>
    <row r="163" spans="1:14" ht="18">
      <c r="A163" s="681"/>
      <c r="B163" s="683"/>
      <c r="C163" s="683"/>
      <c r="D163" s="683"/>
      <c r="E163" s="683"/>
      <c r="F163" s="683"/>
      <c r="G163" s="683"/>
      <c r="H163" s="683"/>
      <c r="I163" s="683"/>
      <c r="J163" s="683"/>
      <c r="K163" s="683"/>
      <c r="L163" s="685"/>
      <c r="M163" s="685"/>
      <c r="N163" s="686"/>
    </row>
    <row r="164" spans="1:14" ht="18">
      <c r="A164" s="681"/>
      <c r="B164" s="683"/>
      <c r="C164" s="683"/>
      <c r="D164" s="683"/>
      <c r="E164" s="683"/>
      <c r="F164" s="683"/>
      <c r="G164" s="683"/>
      <c r="H164" s="683"/>
      <c r="I164" s="683"/>
      <c r="J164" s="683"/>
      <c r="K164" s="683"/>
      <c r="L164" s="685"/>
      <c r="M164" s="685"/>
      <c r="N164" s="686"/>
    </row>
    <row r="165" spans="1:14" ht="18">
      <c r="A165" s="681"/>
      <c r="B165" s="683"/>
      <c r="C165" s="683"/>
      <c r="D165" s="683"/>
      <c r="E165" s="683"/>
      <c r="F165" s="683"/>
      <c r="G165" s="683"/>
      <c r="H165" s="683"/>
      <c r="I165" s="683"/>
      <c r="J165" s="683"/>
      <c r="K165" s="683"/>
      <c r="L165" s="685"/>
      <c r="M165" s="685"/>
      <c r="N165" s="686"/>
    </row>
    <row r="166" spans="1:14" ht="18">
      <c r="A166" s="681"/>
      <c r="B166" s="683"/>
      <c r="C166" s="683"/>
      <c r="D166" s="683"/>
      <c r="E166" s="683"/>
      <c r="F166" s="683"/>
      <c r="G166" s="683"/>
      <c r="H166" s="683"/>
      <c r="I166" s="683"/>
      <c r="J166" s="683"/>
      <c r="K166" s="683"/>
      <c r="L166" s="685"/>
      <c r="M166" s="685"/>
      <c r="N166" s="686"/>
    </row>
    <row r="167" spans="1:14" ht="18">
      <c r="A167" s="681"/>
      <c r="B167" s="683"/>
      <c r="C167" s="683"/>
      <c r="D167" s="683"/>
      <c r="E167" s="683"/>
      <c r="F167" s="683"/>
      <c r="G167" s="683"/>
      <c r="H167" s="683"/>
      <c r="I167" s="683"/>
      <c r="J167" s="683"/>
      <c r="K167" s="683"/>
      <c r="L167" s="685"/>
      <c r="M167" s="685"/>
      <c r="N167" s="686"/>
    </row>
    <row r="168" spans="1:14" ht="18">
      <c r="A168" s="681"/>
      <c r="B168" s="683"/>
      <c r="C168" s="683"/>
      <c r="D168" s="683"/>
      <c r="E168" s="683"/>
      <c r="F168" s="683"/>
      <c r="G168" s="683"/>
      <c r="H168" s="683"/>
      <c r="I168" s="683"/>
      <c r="J168" s="683"/>
      <c r="K168" s="683"/>
      <c r="L168" s="685"/>
      <c r="M168" s="685"/>
      <c r="N168" s="686"/>
    </row>
    <row r="169" spans="1:14" ht="18">
      <c r="A169" s="528"/>
      <c r="B169" s="574"/>
      <c r="C169" s="574"/>
      <c r="D169" s="574"/>
      <c r="E169" s="687"/>
      <c r="F169" s="575"/>
      <c r="G169" s="574"/>
      <c r="H169" s="576"/>
      <c r="I169" s="575"/>
      <c r="J169" s="676"/>
      <c r="K169" s="574"/>
      <c r="L169" s="685"/>
      <c r="M169" s="685"/>
      <c r="N169" s="686"/>
    </row>
    <row r="170" spans="1:14" ht="18">
      <c r="A170" s="630"/>
      <c r="B170" s="574"/>
      <c r="C170" s="574"/>
      <c r="D170" s="574"/>
      <c r="E170" s="687"/>
      <c r="F170" s="575"/>
      <c r="G170" s="574"/>
      <c r="H170" s="576"/>
      <c r="I170" s="575"/>
      <c r="J170" s="676"/>
      <c r="K170" s="574"/>
      <c r="L170" s="685"/>
      <c r="M170" s="685"/>
      <c r="N170" s="686"/>
    </row>
    <row r="171" spans="1:14" ht="18">
      <c r="A171" s="680"/>
      <c r="B171" s="681"/>
      <c r="C171" s="681"/>
      <c r="D171" s="681"/>
      <c r="E171" s="681"/>
      <c r="F171" s="681"/>
      <c r="G171" s="681"/>
      <c r="H171" s="681"/>
      <c r="I171" s="681"/>
      <c r="J171" s="681"/>
      <c r="K171" s="682"/>
      <c r="L171" s="685"/>
      <c r="M171" s="685"/>
      <c r="N171" s="686"/>
    </row>
    <row r="172" spans="1:14" ht="18">
      <c r="A172" s="681"/>
      <c r="B172" s="683"/>
      <c r="C172" s="683"/>
      <c r="D172" s="683"/>
      <c r="E172" s="683"/>
      <c r="F172" s="683"/>
      <c r="G172" s="683"/>
      <c r="H172" s="683"/>
      <c r="I172" s="683"/>
      <c r="J172" s="683"/>
      <c r="K172" s="683"/>
      <c r="L172" s="685"/>
      <c r="M172" s="685"/>
      <c r="N172" s="686"/>
    </row>
    <row r="173" spans="1:14" ht="18">
      <c r="A173" s="681"/>
      <c r="B173" s="683"/>
      <c r="C173" s="683"/>
      <c r="D173" s="683"/>
      <c r="E173" s="683"/>
      <c r="F173" s="683"/>
      <c r="G173" s="683"/>
      <c r="H173" s="683"/>
      <c r="I173" s="683"/>
      <c r="J173" s="683"/>
      <c r="K173" s="683"/>
      <c r="L173" s="685"/>
      <c r="M173" s="685"/>
      <c r="N173" s="686"/>
    </row>
    <row r="174" spans="1:14" ht="18">
      <c r="A174" s="681"/>
      <c r="B174" s="683"/>
      <c r="C174" s="683"/>
      <c r="D174" s="683"/>
      <c r="E174" s="683"/>
      <c r="F174" s="683"/>
      <c r="G174" s="683"/>
      <c r="H174" s="683"/>
      <c r="I174" s="683"/>
      <c r="J174" s="683"/>
      <c r="K174" s="683"/>
      <c r="L174" s="685"/>
      <c r="M174" s="685"/>
      <c r="N174" s="686"/>
    </row>
    <row r="175" spans="1:14" ht="18">
      <c r="A175" s="681"/>
      <c r="B175" s="683"/>
      <c r="C175" s="683"/>
      <c r="D175" s="683"/>
      <c r="E175" s="683"/>
      <c r="F175" s="683"/>
      <c r="G175" s="683"/>
      <c r="H175" s="683"/>
      <c r="I175" s="683"/>
      <c r="J175" s="683"/>
      <c r="K175" s="683"/>
      <c r="L175" s="685"/>
      <c r="M175" s="685"/>
      <c r="N175" s="686"/>
    </row>
    <row r="176" spans="1:14" ht="18">
      <c r="A176" s="681"/>
      <c r="B176" s="683"/>
      <c r="C176" s="683"/>
      <c r="D176" s="683"/>
      <c r="E176" s="683"/>
      <c r="F176" s="683"/>
      <c r="G176" s="683"/>
      <c r="H176" s="683"/>
      <c r="I176" s="683"/>
      <c r="J176" s="683"/>
      <c r="K176" s="683"/>
      <c r="L176" s="685"/>
      <c r="M176" s="685"/>
      <c r="N176" s="686"/>
    </row>
    <row r="177" spans="1:14" ht="18">
      <c r="A177" s="681"/>
      <c r="B177" s="683"/>
      <c r="C177" s="683"/>
      <c r="D177" s="683"/>
      <c r="E177" s="683"/>
      <c r="F177" s="683"/>
      <c r="G177" s="683"/>
      <c r="H177" s="683"/>
      <c r="I177" s="683"/>
      <c r="J177" s="683"/>
      <c r="K177" s="683"/>
      <c r="L177" s="685"/>
      <c r="M177" s="685"/>
      <c r="N177" s="686"/>
    </row>
    <row r="178" spans="1:14" ht="18">
      <c r="A178" s="681"/>
      <c r="B178" s="683"/>
      <c r="C178" s="683"/>
      <c r="D178" s="683"/>
      <c r="E178" s="683"/>
      <c r="F178" s="683"/>
      <c r="G178" s="683"/>
      <c r="H178" s="683"/>
      <c r="I178" s="683"/>
      <c r="J178" s="683"/>
      <c r="K178" s="683"/>
      <c r="L178" s="685"/>
      <c r="M178" s="685"/>
      <c r="N178" s="686"/>
    </row>
    <row r="179" spans="1:14" ht="18">
      <c r="A179" s="681"/>
      <c r="B179" s="683"/>
      <c r="C179" s="683"/>
      <c r="D179" s="683"/>
      <c r="E179" s="683"/>
      <c r="F179" s="683"/>
      <c r="G179" s="683"/>
      <c r="H179" s="683"/>
      <c r="I179" s="683"/>
      <c r="J179" s="683"/>
      <c r="K179" s="683"/>
      <c r="L179" s="685"/>
      <c r="M179" s="685"/>
      <c r="N179" s="686"/>
    </row>
    <row r="180" spans="1:14" ht="18">
      <c r="A180" s="681"/>
      <c r="B180" s="683"/>
      <c r="C180" s="683"/>
      <c r="D180" s="683"/>
      <c r="E180" s="683"/>
      <c r="F180" s="683"/>
      <c r="G180" s="683"/>
      <c r="H180" s="683"/>
      <c r="I180" s="683"/>
      <c r="J180" s="683"/>
      <c r="K180" s="683"/>
      <c r="L180" s="685"/>
      <c r="M180" s="685"/>
      <c r="N180" s="686"/>
    </row>
    <row r="181" spans="1:14" ht="18">
      <c r="A181" s="681"/>
      <c r="B181" s="683"/>
      <c r="C181" s="683"/>
      <c r="D181" s="683"/>
      <c r="E181" s="683"/>
      <c r="F181" s="683"/>
      <c r="G181" s="683"/>
      <c r="H181" s="683"/>
      <c r="I181" s="683"/>
      <c r="J181" s="683"/>
      <c r="K181" s="683"/>
      <c r="L181" s="685"/>
      <c r="M181" s="685"/>
      <c r="N181" s="686"/>
    </row>
    <row r="182" spans="1:14" ht="18">
      <c r="A182" s="681"/>
      <c r="B182" s="683"/>
      <c r="C182" s="683"/>
      <c r="D182" s="683"/>
      <c r="E182" s="683"/>
      <c r="F182" s="683"/>
      <c r="G182" s="683"/>
      <c r="H182" s="683"/>
      <c r="I182" s="683"/>
      <c r="J182" s="683"/>
      <c r="K182" s="683"/>
      <c r="L182" s="685"/>
      <c r="M182" s="685"/>
      <c r="N182" s="686"/>
    </row>
    <row r="183" spans="1:14" ht="18">
      <c r="A183" s="681"/>
      <c r="B183" s="683"/>
      <c r="C183" s="683"/>
      <c r="D183" s="683"/>
      <c r="E183" s="683"/>
      <c r="F183" s="683"/>
      <c r="G183" s="683"/>
      <c r="H183" s="683"/>
      <c r="I183" s="683"/>
      <c r="J183" s="683"/>
      <c r="K183" s="683"/>
      <c r="L183" s="685"/>
      <c r="M183" s="685"/>
      <c r="N183" s="686"/>
    </row>
    <row r="184" spans="1:14" ht="18">
      <c r="A184" s="681"/>
      <c r="B184" s="683"/>
      <c r="C184" s="683"/>
      <c r="D184" s="683"/>
      <c r="E184" s="683"/>
      <c r="F184" s="683"/>
      <c r="G184" s="683"/>
      <c r="H184" s="683"/>
      <c r="I184" s="683"/>
      <c r="J184" s="683"/>
      <c r="K184" s="683"/>
      <c r="L184" s="685"/>
      <c r="M184" s="685"/>
      <c r="N184" s="686"/>
    </row>
    <row r="185" spans="1:14" ht="18">
      <c r="A185" s="681"/>
      <c r="B185" s="683"/>
      <c r="C185" s="683"/>
      <c r="D185" s="683"/>
      <c r="E185" s="683"/>
      <c r="F185" s="683"/>
      <c r="G185" s="683"/>
      <c r="H185" s="683"/>
      <c r="I185" s="683"/>
      <c r="J185" s="683"/>
      <c r="K185" s="683"/>
      <c r="L185" s="685"/>
      <c r="M185" s="685"/>
      <c r="N185" s="686"/>
    </row>
    <row r="186" spans="1:14" ht="18">
      <c r="A186" s="681"/>
      <c r="B186" s="683"/>
      <c r="C186" s="683"/>
      <c r="D186" s="683"/>
      <c r="E186" s="683"/>
      <c r="F186" s="683"/>
      <c r="G186" s="683"/>
      <c r="H186" s="683"/>
      <c r="I186" s="683"/>
      <c r="J186" s="683"/>
      <c r="K186" s="683"/>
      <c r="L186" s="685"/>
      <c r="M186" s="685"/>
      <c r="N186" s="686"/>
    </row>
    <row r="187" spans="1:14" ht="18">
      <c r="A187" s="681"/>
      <c r="B187" s="683"/>
      <c r="C187" s="683"/>
      <c r="D187" s="683"/>
      <c r="E187" s="683"/>
      <c r="F187" s="683"/>
      <c r="G187" s="683"/>
      <c r="H187" s="683"/>
      <c r="I187" s="683"/>
      <c r="J187" s="683"/>
      <c r="K187" s="683"/>
      <c r="L187" s="685"/>
      <c r="M187" s="685"/>
      <c r="N187" s="686"/>
    </row>
    <row r="188" spans="1:14" ht="18">
      <c r="A188" s="681"/>
      <c r="B188" s="683"/>
      <c r="C188" s="683"/>
      <c r="D188" s="683"/>
      <c r="E188" s="683"/>
      <c r="F188" s="683"/>
      <c r="G188" s="683"/>
      <c r="H188" s="683"/>
      <c r="I188" s="683"/>
      <c r="J188" s="683"/>
      <c r="K188" s="683"/>
      <c r="L188" s="685"/>
      <c r="M188" s="685"/>
      <c r="N188" s="686"/>
    </row>
    <row r="189" spans="1:14" ht="18">
      <c r="A189" s="681"/>
      <c r="B189" s="683"/>
      <c r="C189" s="683"/>
      <c r="D189" s="683"/>
      <c r="E189" s="683"/>
      <c r="F189" s="683"/>
      <c r="G189" s="683"/>
      <c r="H189" s="683"/>
      <c r="I189" s="683"/>
      <c r="J189" s="683"/>
      <c r="K189" s="683"/>
      <c r="L189" s="685"/>
      <c r="M189" s="685"/>
      <c r="N189" s="686"/>
    </row>
    <row r="190" spans="1:14" ht="18">
      <c r="A190" s="681"/>
      <c r="B190" s="683"/>
      <c r="C190" s="683"/>
      <c r="D190" s="683"/>
      <c r="E190" s="683"/>
      <c r="F190" s="683"/>
      <c r="G190" s="683"/>
      <c r="H190" s="683"/>
      <c r="I190" s="683"/>
      <c r="J190" s="683"/>
      <c r="K190" s="683"/>
      <c r="L190" s="685"/>
      <c r="M190" s="685"/>
      <c r="N190" s="686"/>
    </row>
    <row r="191" spans="1:14" ht="18">
      <c r="A191" s="681"/>
      <c r="B191" s="683"/>
      <c r="C191" s="683"/>
      <c r="D191" s="683"/>
      <c r="E191" s="683"/>
      <c r="F191" s="683"/>
      <c r="G191" s="683"/>
      <c r="H191" s="683"/>
      <c r="I191" s="683"/>
      <c r="J191" s="683"/>
      <c r="K191" s="683"/>
      <c r="L191" s="685"/>
      <c r="M191" s="685"/>
      <c r="N191" s="686"/>
    </row>
    <row r="192" spans="1:14" ht="18">
      <c r="A192" s="681"/>
      <c r="B192" s="683"/>
      <c r="C192" s="683"/>
      <c r="D192" s="683"/>
      <c r="E192" s="683"/>
      <c r="F192" s="683"/>
      <c r="G192" s="683"/>
      <c r="H192" s="683"/>
      <c r="I192" s="683"/>
      <c r="J192" s="683"/>
      <c r="K192" s="683"/>
      <c r="L192" s="685"/>
      <c r="M192" s="685"/>
      <c r="N192" s="686"/>
    </row>
    <row r="193" spans="1:14" ht="18">
      <c r="A193" s="681"/>
      <c r="B193" s="683"/>
      <c r="C193" s="683"/>
      <c r="D193" s="683"/>
      <c r="E193" s="683"/>
      <c r="F193" s="683"/>
      <c r="G193" s="683"/>
      <c r="H193" s="683"/>
      <c r="I193" s="683"/>
      <c r="J193" s="683"/>
      <c r="K193" s="683"/>
      <c r="L193" s="685"/>
      <c r="M193" s="685"/>
      <c r="N193" s="686"/>
    </row>
    <row r="194" spans="1:14" ht="18">
      <c r="A194" s="681"/>
      <c r="B194" s="683"/>
      <c r="C194" s="683"/>
      <c r="D194" s="683"/>
      <c r="E194" s="683"/>
      <c r="F194" s="683"/>
      <c r="G194" s="683"/>
      <c r="H194" s="683"/>
      <c r="I194" s="683"/>
      <c r="J194" s="683"/>
      <c r="K194" s="683"/>
      <c r="L194" s="685"/>
      <c r="M194" s="685"/>
      <c r="N194" s="686"/>
    </row>
    <row r="195" spans="1:14" ht="18">
      <c r="A195" s="681"/>
      <c r="B195" s="683"/>
      <c r="C195" s="683"/>
      <c r="D195" s="683"/>
      <c r="E195" s="683"/>
      <c r="F195" s="683"/>
      <c r="G195" s="683"/>
      <c r="H195" s="683"/>
      <c r="I195" s="683"/>
      <c r="J195" s="683"/>
      <c r="K195" s="683"/>
      <c r="L195" s="685"/>
      <c r="M195" s="685"/>
      <c r="N195" s="686"/>
    </row>
    <row r="196" spans="1:14" ht="18">
      <c r="A196" s="681"/>
      <c r="B196" s="683"/>
      <c r="C196" s="683"/>
      <c r="D196" s="683"/>
      <c r="E196" s="683"/>
      <c r="F196" s="683"/>
      <c r="G196" s="683"/>
      <c r="H196" s="683"/>
      <c r="I196" s="683"/>
      <c r="J196" s="683"/>
      <c r="K196" s="683"/>
      <c r="L196" s="685"/>
      <c r="M196" s="685"/>
      <c r="N196" s="686"/>
    </row>
    <row r="197" spans="1:14" ht="18">
      <c r="A197" s="681"/>
      <c r="B197" s="683"/>
      <c r="C197" s="683"/>
      <c r="D197" s="683"/>
      <c r="E197" s="683"/>
      <c r="F197" s="683"/>
      <c r="G197" s="683"/>
      <c r="H197" s="683"/>
      <c r="I197" s="683"/>
      <c r="J197" s="683"/>
      <c r="K197" s="683"/>
      <c r="L197" s="685"/>
      <c r="M197" s="685"/>
      <c r="N197" s="686"/>
    </row>
    <row r="198" spans="1:14" ht="18">
      <c r="A198" s="528"/>
      <c r="B198" s="574"/>
      <c r="C198" s="574"/>
      <c r="D198" s="574"/>
      <c r="E198" s="687"/>
      <c r="F198" s="575"/>
      <c r="G198" s="574"/>
      <c r="H198" s="576"/>
      <c r="I198" s="575"/>
      <c r="J198" s="676"/>
      <c r="K198" s="574"/>
      <c r="L198" s="685"/>
      <c r="M198" s="685"/>
      <c r="N198" s="686"/>
    </row>
    <row r="199" spans="1:14" ht="18">
      <c r="A199" s="528"/>
      <c r="B199" s="574"/>
      <c r="C199" s="574"/>
      <c r="D199" s="574"/>
      <c r="E199" s="687"/>
      <c r="F199" s="575"/>
      <c r="G199" s="574"/>
      <c r="H199" s="576"/>
      <c r="I199" s="575"/>
      <c r="J199" s="676"/>
      <c r="K199" s="574"/>
      <c r="L199" s="685"/>
      <c r="M199" s="685"/>
      <c r="N199" s="686"/>
    </row>
    <row r="200" spans="1:14" ht="18">
      <c r="A200" s="528"/>
      <c r="B200" s="574"/>
      <c r="C200" s="574"/>
      <c r="D200" s="574"/>
      <c r="E200" s="687"/>
      <c r="F200" s="575"/>
      <c r="G200" s="574"/>
      <c r="H200" s="576"/>
      <c r="I200" s="575"/>
      <c r="J200" s="676"/>
      <c r="K200" s="574"/>
      <c r="L200" s="685"/>
      <c r="M200" s="685"/>
      <c r="N200" s="686"/>
    </row>
    <row r="201" spans="1:14" ht="18">
      <c r="A201" s="528"/>
      <c r="B201" s="574"/>
      <c r="C201" s="574"/>
      <c r="D201" s="574"/>
      <c r="E201" s="687"/>
      <c r="F201" s="575"/>
      <c r="G201" s="574"/>
      <c r="H201" s="576"/>
      <c r="I201" s="575"/>
      <c r="J201" s="676"/>
      <c r="K201" s="574"/>
      <c r="L201" s="685"/>
      <c r="M201" s="685"/>
      <c r="N201" s="686"/>
    </row>
    <row r="202" spans="1:14" ht="18">
      <c r="A202" s="528"/>
      <c r="B202" s="574"/>
      <c r="C202" s="574"/>
      <c r="D202" s="574"/>
      <c r="E202" s="687"/>
      <c r="F202" s="575"/>
      <c r="G202" s="574"/>
      <c r="H202" s="576"/>
      <c r="I202" s="575"/>
      <c r="J202" s="676"/>
      <c r="K202" s="574"/>
      <c r="L202" s="685"/>
      <c r="M202" s="685"/>
      <c r="N202" s="686"/>
    </row>
    <row r="203" spans="1:14" ht="18">
      <c r="A203" s="528"/>
      <c r="B203" s="574"/>
      <c r="C203" s="574"/>
      <c r="D203" s="574"/>
      <c r="E203" s="687"/>
      <c r="F203" s="575"/>
      <c r="G203" s="574"/>
      <c r="H203" s="576"/>
      <c r="I203" s="575"/>
      <c r="J203" s="676"/>
      <c r="K203" s="574"/>
      <c r="L203" s="685"/>
      <c r="M203" s="685"/>
      <c r="N203" s="686"/>
    </row>
    <row r="204" spans="1:14" ht="18">
      <c r="A204" s="528"/>
      <c r="B204" s="574"/>
      <c r="C204" s="574"/>
      <c r="D204" s="574"/>
      <c r="E204" s="687"/>
      <c r="F204" s="575"/>
      <c r="G204" s="574"/>
      <c r="H204" s="576"/>
      <c r="I204" s="575"/>
      <c r="J204" s="676"/>
      <c r="K204" s="574"/>
      <c r="L204" s="685"/>
      <c r="M204" s="685"/>
      <c r="N204" s="686"/>
    </row>
    <row r="205" spans="1:14" ht="18">
      <c r="A205" s="528"/>
      <c r="B205" s="574"/>
      <c r="C205" s="574"/>
      <c r="D205" s="574"/>
      <c r="E205" s="687"/>
      <c r="F205" s="575"/>
      <c r="G205" s="574"/>
      <c r="H205" s="576"/>
      <c r="I205" s="575"/>
      <c r="J205" s="676"/>
      <c r="K205" s="574"/>
      <c r="L205" s="685"/>
      <c r="M205" s="685"/>
      <c r="N205" s="686"/>
    </row>
    <row r="206" spans="1:14" ht="18">
      <c r="A206" s="528"/>
      <c r="B206" s="574"/>
      <c r="C206" s="574"/>
      <c r="D206" s="574"/>
      <c r="E206" s="687"/>
      <c r="F206" s="575"/>
      <c r="G206" s="574"/>
      <c r="H206" s="576"/>
      <c r="I206" s="575"/>
      <c r="J206" s="676"/>
      <c r="K206" s="574"/>
      <c r="L206" s="685"/>
      <c r="M206" s="685"/>
      <c r="N206" s="686"/>
    </row>
    <row r="207" spans="1:14" ht="18">
      <c r="A207" s="528"/>
      <c r="B207" s="574"/>
      <c r="C207" s="574"/>
      <c r="D207" s="574"/>
      <c r="E207" s="687"/>
      <c r="F207" s="575"/>
      <c r="G207" s="574"/>
      <c r="H207" s="576"/>
      <c r="I207" s="575"/>
      <c r="J207" s="676"/>
      <c r="K207" s="574"/>
      <c r="L207" s="685"/>
      <c r="M207" s="685"/>
      <c r="N207" s="686"/>
    </row>
    <row r="208" spans="1:14" ht="18">
      <c r="A208" s="528"/>
      <c r="B208" s="574"/>
      <c r="C208" s="574"/>
      <c r="D208" s="574"/>
      <c r="E208" s="687"/>
      <c r="F208" s="575"/>
      <c r="G208" s="574"/>
      <c r="H208" s="576"/>
      <c r="I208" s="575"/>
      <c r="J208" s="676"/>
      <c r="K208" s="574"/>
      <c r="L208" s="685"/>
      <c r="M208" s="685"/>
      <c r="N208" s="686"/>
    </row>
    <row r="209" spans="1:14" ht="18">
      <c r="A209" s="528"/>
      <c r="B209" s="574"/>
      <c r="C209" s="574"/>
      <c r="D209" s="574"/>
      <c r="E209" s="687"/>
      <c r="F209" s="575"/>
      <c r="G209" s="574"/>
      <c r="H209" s="576"/>
      <c r="I209" s="575"/>
      <c r="J209" s="676"/>
      <c r="K209" s="574"/>
      <c r="L209" s="685"/>
      <c r="M209" s="685"/>
      <c r="N209" s="686"/>
    </row>
    <row r="210" spans="1:14" ht="18">
      <c r="A210" s="528"/>
      <c r="B210" s="574"/>
      <c r="C210" s="574"/>
      <c r="D210" s="574"/>
      <c r="E210" s="687"/>
      <c r="F210" s="575"/>
      <c r="G210" s="574"/>
      <c r="H210" s="576"/>
      <c r="I210" s="575"/>
      <c r="J210" s="676"/>
      <c r="K210" s="574"/>
      <c r="L210" s="685"/>
      <c r="M210" s="685"/>
      <c r="N210" s="686"/>
    </row>
  </sheetData>
  <sheetProtection/>
  <mergeCells count="23">
    <mergeCell ref="D77:K77"/>
    <mergeCell ref="J9:K9"/>
    <mergeCell ref="A40:A41"/>
    <mergeCell ref="A75:C75"/>
    <mergeCell ref="D75:K75"/>
    <mergeCell ref="A10:A11"/>
    <mergeCell ref="A76:C76"/>
    <mergeCell ref="D76:K76"/>
    <mergeCell ref="A8:K8"/>
    <mergeCell ref="F1:K1"/>
    <mergeCell ref="F2:K2"/>
    <mergeCell ref="F3:K3"/>
    <mergeCell ref="F4:K4"/>
    <mergeCell ref="F5:K5"/>
    <mergeCell ref="F6:K6"/>
    <mergeCell ref="H7:I7"/>
    <mergeCell ref="Z10:Z11"/>
    <mergeCell ref="Z40:Z41"/>
    <mergeCell ref="Z6:AJ9"/>
    <mergeCell ref="M6:W9"/>
    <mergeCell ref="X6:Y12"/>
    <mergeCell ref="M10:M11"/>
    <mergeCell ref="M40:M41"/>
  </mergeCells>
  <hyperlinks>
    <hyperlink ref="F6" r:id="rId1" display="www.kskstroi.ru"/>
    <hyperlink ref="A77" r:id="rId2" display="www.kskstroi.ru"/>
    <hyperlink ref="H7:I7" location="ОГЛАВЛЕНИЕ!Область_печати" display="Главная"/>
  </hyperlinks>
  <printOptions horizontalCentered="1"/>
  <pageMargins left="0.46" right="0.1968503937007874" top="0.22" bottom="0" header="0.17" footer="0"/>
  <pageSetup horizontalDpi="600" verticalDpi="600" orientation="portrait" paperSize="9" scale="49" r:id="rId4"/>
  <colBreaks count="1" manualBreakCount="1">
    <brk id="23" max="77" man="1"/>
  </colBreak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P71"/>
  <sheetViews>
    <sheetView showGridLines="0" view="pageBreakPreview" zoomScale="75" zoomScaleSheetLayoutView="75" workbookViewId="0" topLeftCell="A1">
      <selection activeCell="H52" sqref="A1:H52"/>
    </sheetView>
  </sheetViews>
  <sheetFormatPr defaultColWidth="11.421875" defaultRowHeight="12.75"/>
  <cols>
    <col min="1" max="1" width="38.7109375" style="518" customWidth="1"/>
    <col min="2" max="4" width="14.8515625" style="519" customWidth="1"/>
    <col min="5" max="5" width="17.140625" style="593" customWidth="1"/>
    <col min="6" max="6" width="17.140625" style="519" customWidth="1"/>
    <col min="7" max="7" width="17.140625" style="594" customWidth="1"/>
    <col min="8" max="8" width="26.00390625" style="519" customWidth="1"/>
    <col min="9" max="9" width="11.421875" style="519" customWidth="1"/>
    <col min="10" max="10" width="13.28125" style="519" customWidth="1"/>
    <col min="11" max="11" width="11.421875" style="519" customWidth="1"/>
    <col min="12" max="12" width="11.28125" style="519" customWidth="1"/>
    <col min="13" max="13" width="11.421875" style="519" customWidth="1"/>
    <col min="14" max="14" width="11.421875" style="827" customWidth="1"/>
    <col min="15" max="16384" width="11.421875" style="519" customWidth="1"/>
  </cols>
  <sheetData>
    <row r="1" spans="5:16" ht="18">
      <c r="E1" s="1525" t="s">
        <v>194</v>
      </c>
      <c r="F1" s="1525"/>
      <c r="G1" s="1525"/>
      <c r="H1" s="1525"/>
      <c r="I1" s="790"/>
      <c r="L1" s="520"/>
      <c r="M1" s="520"/>
      <c r="N1" s="791"/>
      <c r="O1" s="520"/>
      <c r="P1" s="522"/>
    </row>
    <row r="2" spans="5:16" ht="18">
      <c r="E2" s="1526" t="s">
        <v>191</v>
      </c>
      <c r="F2" s="1526"/>
      <c r="G2" s="1526"/>
      <c r="H2" s="1526"/>
      <c r="I2" s="792"/>
      <c r="L2" s="520"/>
      <c r="M2" s="520"/>
      <c r="N2" s="791"/>
      <c r="O2" s="520"/>
      <c r="P2" s="522"/>
    </row>
    <row r="3" spans="5:16" ht="18">
      <c r="E3" s="1517" t="s">
        <v>192</v>
      </c>
      <c r="F3" s="1517"/>
      <c r="G3" s="1517"/>
      <c r="H3" s="1517"/>
      <c r="I3" s="793"/>
      <c r="L3" s="520"/>
      <c r="M3" s="520"/>
      <c r="N3" s="791"/>
      <c r="O3" s="520"/>
      <c r="P3" s="522"/>
    </row>
    <row r="4" spans="1:16" ht="18" customHeight="1">
      <c r="A4" s="523"/>
      <c r="E4" s="1518" t="s">
        <v>229</v>
      </c>
      <c r="F4" s="1518"/>
      <c r="G4" s="1518"/>
      <c r="H4" s="1518"/>
      <c r="I4" s="794"/>
      <c r="L4" s="520"/>
      <c r="M4" s="520"/>
      <c r="N4" s="791"/>
      <c r="O4" s="520"/>
      <c r="P4" s="522"/>
    </row>
    <row r="5" spans="1:16" ht="18" customHeight="1">
      <c r="A5" s="523"/>
      <c r="E5" s="1518" t="s">
        <v>193</v>
      </c>
      <c r="F5" s="1518"/>
      <c r="G5" s="1518"/>
      <c r="H5" s="1518"/>
      <c r="I5" s="794"/>
      <c r="L5" s="520"/>
      <c r="M5" s="520"/>
      <c r="N5" s="791"/>
      <c r="O5" s="520"/>
      <c r="P5" s="522"/>
    </row>
    <row r="6" spans="1:15" s="524" customFormat="1" ht="15.75" customHeight="1">
      <c r="A6" s="519"/>
      <c r="E6" s="1519" t="s">
        <v>195</v>
      </c>
      <c r="F6" s="1519"/>
      <c r="G6" s="1519"/>
      <c r="H6" s="1519"/>
      <c r="I6" s="795"/>
      <c r="L6" s="519"/>
      <c r="M6" s="519"/>
      <c r="N6" s="796"/>
      <c r="O6" s="519"/>
    </row>
    <row r="7" spans="5:15" s="524" customFormat="1" ht="28.5" customHeight="1" thickBot="1">
      <c r="E7" s="1527" t="s">
        <v>367</v>
      </c>
      <c r="F7" s="1527"/>
      <c r="G7" s="1527"/>
      <c r="H7" s="1527"/>
      <c r="L7" s="519"/>
      <c r="M7" s="519"/>
      <c r="N7" s="796"/>
      <c r="O7" s="519"/>
    </row>
    <row r="8" spans="1:16" ht="34.5" customHeight="1" thickBot="1" thickTop="1">
      <c r="A8" s="1485" t="s">
        <v>346</v>
      </c>
      <c r="B8" s="1485"/>
      <c r="C8" s="1485"/>
      <c r="D8" s="1485"/>
      <c r="E8" s="1485"/>
      <c r="F8" s="1485"/>
      <c r="G8" s="1485"/>
      <c r="H8" s="1485"/>
      <c r="I8" s="797"/>
      <c r="J8" s="797"/>
      <c r="K8" s="863"/>
      <c r="L8" s="571"/>
      <c r="M8" s="571"/>
      <c r="N8" s="865"/>
      <c r="O8" s="571"/>
      <c r="P8" s="522"/>
    </row>
    <row r="9" spans="1:16" ht="34.5" customHeight="1" thickBot="1" thickTop="1">
      <c r="A9" s="528"/>
      <c r="B9" s="527"/>
      <c r="C9" s="527"/>
      <c r="D9" s="527"/>
      <c r="E9" s="527"/>
      <c r="F9" s="527"/>
      <c r="G9" s="1528" t="s">
        <v>347</v>
      </c>
      <c r="H9" s="1528"/>
      <c r="I9" s="864"/>
      <c r="J9" s="864"/>
      <c r="K9" s="863"/>
      <c r="L9" s="571"/>
      <c r="M9" s="571"/>
      <c r="N9" s="865"/>
      <c r="O9" s="571"/>
      <c r="P9" s="522"/>
    </row>
    <row r="10" spans="1:16" ht="27.75" customHeight="1">
      <c r="A10" s="1486" t="s">
        <v>399</v>
      </c>
      <c r="B10" s="1488" t="s">
        <v>405</v>
      </c>
      <c r="C10" s="1490" t="s">
        <v>404</v>
      </c>
      <c r="D10" s="1492" t="s">
        <v>403</v>
      </c>
      <c r="E10" s="1488" t="s">
        <v>471</v>
      </c>
      <c r="F10" s="1490"/>
      <c r="G10" s="1492"/>
      <c r="H10" s="1523" t="s">
        <v>472</v>
      </c>
      <c r="I10" s="1512"/>
      <c r="J10" s="1512"/>
      <c r="K10" s="1532"/>
      <c r="L10" s="1515"/>
      <c r="M10" s="1515"/>
      <c r="N10" s="1515"/>
      <c r="O10" s="866"/>
      <c r="P10" s="798"/>
    </row>
    <row r="11" spans="1:16" ht="27.75" customHeight="1" thickBot="1">
      <c r="A11" s="1487"/>
      <c r="B11" s="1489"/>
      <c r="C11" s="1491"/>
      <c r="D11" s="1493"/>
      <c r="E11" s="533" t="s">
        <v>406</v>
      </c>
      <c r="F11" s="532" t="s">
        <v>408</v>
      </c>
      <c r="G11" s="534" t="s">
        <v>407</v>
      </c>
      <c r="H11" s="1524"/>
      <c r="I11" s="1512"/>
      <c r="J11" s="1512"/>
      <c r="K11" s="1532"/>
      <c r="L11" s="1515"/>
      <c r="M11" s="1515"/>
      <c r="N11" s="1515"/>
      <c r="O11" s="531"/>
      <c r="P11" s="522"/>
    </row>
    <row r="12" spans="1:15" ht="30" customHeight="1">
      <c r="A12" s="1529" t="s">
        <v>348</v>
      </c>
      <c r="B12" s="799">
        <v>2000</v>
      </c>
      <c r="C12" s="800">
        <v>1000</v>
      </c>
      <c r="D12" s="801">
        <v>50</v>
      </c>
      <c r="E12" s="802">
        <v>1</v>
      </c>
      <c r="F12" s="803">
        <f aca="true" t="shared" si="0" ref="F12:F41">B12*C12/1000000</f>
        <v>2</v>
      </c>
      <c r="G12" s="804">
        <f aca="true" t="shared" si="1" ref="G12:G41">B12*C12*D12/1000000000</f>
        <v>0.1</v>
      </c>
      <c r="H12" s="805">
        <v>1660.8</v>
      </c>
      <c r="I12" s="867"/>
      <c r="J12" s="868"/>
      <c r="K12" s="867"/>
      <c r="L12" s="869"/>
      <c r="M12" s="870"/>
      <c r="N12" s="871"/>
      <c r="O12" s="531"/>
    </row>
    <row r="13" spans="1:15" ht="30" customHeight="1">
      <c r="A13" s="1530"/>
      <c r="B13" s="806">
        <v>2000</v>
      </c>
      <c r="C13" s="807">
        <v>1000</v>
      </c>
      <c r="D13" s="808">
        <v>60</v>
      </c>
      <c r="E13" s="809">
        <v>1</v>
      </c>
      <c r="F13" s="810">
        <f t="shared" si="0"/>
        <v>2</v>
      </c>
      <c r="G13" s="811">
        <f t="shared" si="1"/>
        <v>0.12</v>
      </c>
      <c r="H13" s="812">
        <v>1660.8</v>
      </c>
      <c r="I13" s="867"/>
      <c r="J13" s="868"/>
      <c r="K13" s="867"/>
      <c r="L13" s="869"/>
      <c r="M13" s="870"/>
      <c r="N13" s="871"/>
      <c r="O13" s="531"/>
    </row>
    <row r="14" spans="1:15" ht="30" customHeight="1">
      <c r="A14" s="1530"/>
      <c r="B14" s="806">
        <v>2000</v>
      </c>
      <c r="C14" s="807">
        <v>1000</v>
      </c>
      <c r="D14" s="808">
        <v>70</v>
      </c>
      <c r="E14" s="809">
        <v>1</v>
      </c>
      <c r="F14" s="810">
        <f t="shared" si="0"/>
        <v>2</v>
      </c>
      <c r="G14" s="811">
        <f t="shared" si="1"/>
        <v>0.14</v>
      </c>
      <c r="H14" s="812">
        <v>1660.8</v>
      </c>
      <c r="I14" s="867"/>
      <c r="J14" s="868"/>
      <c r="K14" s="867"/>
      <c r="L14" s="869"/>
      <c r="M14" s="870"/>
      <c r="N14" s="871"/>
      <c r="O14" s="531"/>
    </row>
    <row r="15" spans="1:15" ht="30" customHeight="1">
      <c r="A15" s="1530"/>
      <c r="B15" s="806">
        <v>2000</v>
      </c>
      <c r="C15" s="807">
        <v>1000</v>
      </c>
      <c r="D15" s="808">
        <v>80</v>
      </c>
      <c r="E15" s="809">
        <v>1</v>
      </c>
      <c r="F15" s="810">
        <f t="shared" si="0"/>
        <v>2</v>
      </c>
      <c r="G15" s="811">
        <f t="shared" si="1"/>
        <v>0.16</v>
      </c>
      <c r="H15" s="812">
        <v>1660.8</v>
      </c>
      <c r="I15" s="867"/>
      <c r="J15" s="868"/>
      <c r="K15" s="867"/>
      <c r="L15" s="869"/>
      <c r="M15" s="870"/>
      <c r="N15" s="871"/>
      <c r="O15" s="531"/>
    </row>
    <row r="16" spans="1:15" ht="30" customHeight="1">
      <c r="A16" s="1530"/>
      <c r="B16" s="806">
        <v>2000</v>
      </c>
      <c r="C16" s="807">
        <v>1000</v>
      </c>
      <c r="D16" s="808">
        <v>90</v>
      </c>
      <c r="E16" s="809">
        <v>1</v>
      </c>
      <c r="F16" s="810">
        <f t="shared" si="0"/>
        <v>2</v>
      </c>
      <c r="G16" s="811">
        <f t="shared" si="1"/>
        <v>0.18</v>
      </c>
      <c r="H16" s="812">
        <v>1660.8</v>
      </c>
      <c r="I16" s="867"/>
      <c r="J16" s="868"/>
      <c r="K16" s="867"/>
      <c r="L16" s="869"/>
      <c r="M16" s="870"/>
      <c r="N16" s="871"/>
      <c r="O16" s="531"/>
    </row>
    <row r="17" spans="1:15" ht="30" customHeight="1" thickBot="1">
      <c r="A17" s="1531"/>
      <c r="B17" s="813">
        <v>2000</v>
      </c>
      <c r="C17" s="814">
        <v>1000</v>
      </c>
      <c r="D17" s="815">
        <v>100</v>
      </c>
      <c r="E17" s="816">
        <v>1</v>
      </c>
      <c r="F17" s="817">
        <f t="shared" si="0"/>
        <v>2</v>
      </c>
      <c r="G17" s="818">
        <f t="shared" si="1"/>
        <v>0.2</v>
      </c>
      <c r="H17" s="819">
        <v>1660.8</v>
      </c>
      <c r="I17" s="867"/>
      <c r="J17" s="868"/>
      <c r="K17" s="867"/>
      <c r="L17" s="869"/>
      <c r="M17" s="870"/>
      <c r="N17" s="871"/>
      <c r="O17" s="531"/>
    </row>
    <row r="18" spans="1:15" ht="30" customHeight="1">
      <c r="A18" s="1520" t="s">
        <v>349</v>
      </c>
      <c r="B18" s="799">
        <v>2000</v>
      </c>
      <c r="C18" s="800">
        <v>1000</v>
      </c>
      <c r="D18" s="801">
        <v>50</v>
      </c>
      <c r="E18" s="802">
        <v>1</v>
      </c>
      <c r="F18" s="803">
        <f t="shared" si="0"/>
        <v>2</v>
      </c>
      <c r="G18" s="804">
        <f t="shared" si="1"/>
        <v>0.1</v>
      </c>
      <c r="H18" s="805">
        <v>2261.58375</v>
      </c>
      <c r="I18" s="867"/>
      <c r="J18" s="868"/>
      <c r="K18" s="867"/>
      <c r="L18" s="869"/>
      <c r="M18" s="870"/>
      <c r="N18" s="871"/>
      <c r="O18" s="531"/>
    </row>
    <row r="19" spans="1:15" ht="30" customHeight="1">
      <c r="A19" s="1521"/>
      <c r="B19" s="806">
        <v>2000</v>
      </c>
      <c r="C19" s="807">
        <v>1000</v>
      </c>
      <c r="D19" s="808">
        <v>60</v>
      </c>
      <c r="E19" s="809">
        <v>1</v>
      </c>
      <c r="F19" s="810">
        <f t="shared" si="0"/>
        <v>2</v>
      </c>
      <c r="G19" s="811">
        <f t="shared" si="1"/>
        <v>0.12</v>
      </c>
      <c r="H19" s="812">
        <v>2161.5103425</v>
      </c>
      <c r="I19" s="867"/>
      <c r="J19" s="868"/>
      <c r="K19" s="867"/>
      <c r="L19" s="869"/>
      <c r="M19" s="870"/>
      <c r="N19" s="871"/>
      <c r="O19" s="531"/>
    </row>
    <row r="20" spans="1:15" ht="30" customHeight="1">
      <c r="A20" s="1521"/>
      <c r="B20" s="806">
        <v>2000</v>
      </c>
      <c r="C20" s="807">
        <v>1000</v>
      </c>
      <c r="D20" s="808">
        <v>70</v>
      </c>
      <c r="E20" s="809">
        <v>1</v>
      </c>
      <c r="F20" s="810">
        <f t="shared" si="0"/>
        <v>2</v>
      </c>
      <c r="G20" s="811">
        <f t="shared" si="1"/>
        <v>0.14</v>
      </c>
      <c r="H20" s="812">
        <v>2089.93125</v>
      </c>
      <c r="I20" s="867"/>
      <c r="J20" s="868"/>
      <c r="K20" s="867"/>
      <c r="L20" s="869"/>
      <c r="M20" s="870"/>
      <c r="N20" s="871"/>
      <c r="O20" s="531"/>
    </row>
    <row r="21" spans="1:15" ht="30" customHeight="1">
      <c r="A21" s="1521"/>
      <c r="B21" s="806">
        <v>2000</v>
      </c>
      <c r="C21" s="807">
        <v>1000</v>
      </c>
      <c r="D21" s="808">
        <v>80</v>
      </c>
      <c r="E21" s="809">
        <v>1</v>
      </c>
      <c r="F21" s="810">
        <f t="shared" si="0"/>
        <v>2</v>
      </c>
      <c r="G21" s="811">
        <f t="shared" si="1"/>
        <v>0.16</v>
      </c>
      <c r="H21" s="812">
        <v>2036.37567</v>
      </c>
      <c r="I21" s="867"/>
      <c r="J21" s="868"/>
      <c r="K21" s="867"/>
      <c r="L21" s="869"/>
      <c r="M21" s="870"/>
      <c r="N21" s="871"/>
      <c r="O21" s="531"/>
    </row>
    <row r="22" spans="1:15" ht="30" customHeight="1">
      <c r="A22" s="1521"/>
      <c r="B22" s="806">
        <v>2000</v>
      </c>
      <c r="C22" s="807">
        <v>1000</v>
      </c>
      <c r="D22" s="808">
        <v>90</v>
      </c>
      <c r="E22" s="809">
        <v>1</v>
      </c>
      <c r="F22" s="810">
        <f t="shared" si="0"/>
        <v>2</v>
      </c>
      <c r="G22" s="811">
        <f t="shared" si="1"/>
        <v>0.18</v>
      </c>
      <c r="H22" s="812">
        <v>1994.49246</v>
      </c>
      <c r="I22" s="867"/>
      <c r="J22" s="868"/>
      <c r="K22" s="867"/>
      <c r="L22" s="869"/>
      <c r="M22" s="870"/>
      <c r="N22" s="871"/>
      <c r="O22" s="531"/>
    </row>
    <row r="23" spans="1:15" ht="30" customHeight="1" thickBot="1">
      <c r="A23" s="1522"/>
      <c r="B23" s="813">
        <v>2000</v>
      </c>
      <c r="C23" s="814">
        <v>1000</v>
      </c>
      <c r="D23" s="815">
        <v>100</v>
      </c>
      <c r="E23" s="816">
        <v>1</v>
      </c>
      <c r="F23" s="817">
        <f t="shared" si="0"/>
        <v>2</v>
      </c>
      <c r="G23" s="818">
        <f t="shared" si="1"/>
        <v>0.2</v>
      </c>
      <c r="H23" s="819">
        <v>1961.1918750000004</v>
      </c>
      <c r="I23" s="867"/>
      <c r="J23" s="868"/>
      <c r="K23" s="867"/>
      <c r="L23" s="869"/>
      <c r="M23" s="870"/>
      <c r="N23" s="871"/>
      <c r="O23" s="531"/>
    </row>
    <row r="24" spans="1:15" ht="30" customHeight="1">
      <c r="A24" s="1520" t="s">
        <v>350</v>
      </c>
      <c r="B24" s="799">
        <v>2000</v>
      </c>
      <c r="C24" s="800">
        <v>1000</v>
      </c>
      <c r="D24" s="801">
        <v>50</v>
      </c>
      <c r="E24" s="802">
        <v>1</v>
      </c>
      <c r="F24" s="803">
        <f t="shared" si="0"/>
        <v>2</v>
      </c>
      <c r="G24" s="804">
        <f t="shared" si="1"/>
        <v>0.1</v>
      </c>
      <c r="H24" s="805">
        <v>2862.3675</v>
      </c>
      <c r="I24" s="867"/>
      <c r="J24" s="868"/>
      <c r="K24" s="867"/>
      <c r="L24" s="869"/>
      <c r="M24" s="870"/>
      <c r="N24" s="871"/>
      <c r="O24" s="531"/>
    </row>
    <row r="25" spans="1:15" ht="30" customHeight="1">
      <c r="A25" s="1521"/>
      <c r="B25" s="806">
        <v>2000</v>
      </c>
      <c r="C25" s="807">
        <v>1000</v>
      </c>
      <c r="D25" s="808">
        <v>60</v>
      </c>
      <c r="E25" s="809">
        <v>1</v>
      </c>
      <c r="F25" s="810">
        <f t="shared" si="0"/>
        <v>2</v>
      </c>
      <c r="G25" s="811">
        <f t="shared" si="1"/>
        <v>0.12</v>
      </c>
      <c r="H25" s="812">
        <v>2662.2206850000002</v>
      </c>
      <c r="I25" s="867"/>
      <c r="J25" s="868"/>
      <c r="K25" s="867"/>
      <c r="L25" s="869"/>
      <c r="M25" s="870"/>
      <c r="N25" s="871"/>
      <c r="O25" s="531"/>
    </row>
    <row r="26" spans="1:15" ht="30" customHeight="1">
      <c r="A26" s="1521"/>
      <c r="B26" s="806">
        <v>2000</v>
      </c>
      <c r="C26" s="807">
        <v>1000</v>
      </c>
      <c r="D26" s="808">
        <v>70</v>
      </c>
      <c r="E26" s="809">
        <v>1</v>
      </c>
      <c r="F26" s="810">
        <f t="shared" si="0"/>
        <v>2</v>
      </c>
      <c r="G26" s="811">
        <f t="shared" si="1"/>
        <v>0.14</v>
      </c>
      <c r="H26" s="812">
        <v>2519.0625</v>
      </c>
      <c r="I26" s="867"/>
      <c r="J26" s="868"/>
      <c r="K26" s="867"/>
      <c r="L26" s="869"/>
      <c r="M26" s="870"/>
      <c r="N26" s="871"/>
      <c r="O26" s="531"/>
    </row>
    <row r="27" spans="1:15" ht="30" customHeight="1">
      <c r="A27" s="1521"/>
      <c r="B27" s="806">
        <v>2000</v>
      </c>
      <c r="C27" s="807">
        <v>1000</v>
      </c>
      <c r="D27" s="808">
        <v>80</v>
      </c>
      <c r="E27" s="809">
        <v>1</v>
      </c>
      <c r="F27" s="810">
        <f t="shared" si="0"/>
        <v>2</v>
      </c>
      <c r="G27" s="811">
        <f t="shared" si="1"/>
        <v>0.16</v>
      </c>
      <c r="H27" s="812">
        <v>2411.9513399999996</v>
      </c>
      <c r="I27" s="867"/>
      <c r="J27" s="868"/>
      <c r="K27" s="867"/>
      <c r="L27" s="869"/>
      <c r="M27" s="870"/>
      <c r="N27" s="871"/>
      <c r="O27" s="531"/>
    </row>
    <row r="28" spans="1:15" ht="30" customHeight="1">
      <c r="A28" s="1521"/>
      <c r="B28" s="806">
        <v>2000</v>
      </c>
      <c r="C28" s="807">
        <v>1000</v>
      </c>
      <c r="D28" s="808">
        <v>90</v>
      </c>
      <c r="E28" s="809">
        <v>1</v>
      </c>
      <c r="F28" s="810">
        <f t="shared" si="0"/>
        <v>2</v>
      </c>
      <c r="G28" s="811">
        <f t="shared" si="1"/>
        <v>0.18</v>
      </c>
      <c r="H28" s="812">
        <v>2328.18492</v>
      </c>
      <c r="I28" s="867"/>
      <c r="J28" s="868"/>
      <c r="K28" s="867"/>
      <c r="L28" s="869"/>
      <c r="M28" s="870"/>
      <c r="N28" s="871"/>
      <c r="O28" s="531"/>
    </row>
    <row r="29" spans="1:15" ht="30" customHeight="1" thickBot="1">
      <c r="A29" s="1522"/>
      <c r="B29" s="813">
        <v>2000</v>
      </c>
      <c r="C29" s="814">
        <v>1000</v>
      </c>
      <c r="D29" s="815">
        <v>100</v>
      </c>
      <c r="E29" s="816">
        <v>1</v>
      </c>
      <c r="F29" s="817">
        <f t="shared" si="0"/>
        <v>2</v>
      </c>
      <c r="G29" s="818">
        <f t="shared" si="1"/>
        <v>0.2</v>
      </c>
      <c r="H29" s="819">
        <v>2261.58375</v>
      </c>
      <c r="I29" s="867"/>
      <c r="J29" s="868"/>
      <c r="K29" s="867"/>
      <c r="L29" s="869"/>
      <c r="M29" s="870"/>
      <c r="N29" s="871"/>
      <c r="O29" s="531"/>
    </row>
    <row r="30" spans="1:15" ht="30" customHeight="1">
      <c r="A30" s="1520" t="s">
        <v>351</v>
      </c>
      <c r="B30" s="799">
        <v>2000</v>
      </c>
      <c r="C30" s="800">
        <v>1000</v>
      </c>
      <c r="D30" s="801">
        <v>50</v>
      </c>
      <c r="E30" s="802">
        <v>1</v>
      </c>
      <c r="F30" s="803">
        <f t="shared" si="0"/>
        <v>2</v>
      </c>
      <c r="G30" s="804">
        <f t="shared" si="1"/>
        <v>0.1</v>
      </c>
      <c r="H30" s="805">
        <v>2021.08125</v>
      </c>
      <c r="I30" s="867"/>
      <c r="J30" s="868"/>
      <c r="K30" s="867"/>
      <c r="L30" s="869"/>
      <c r="M30" s="870"/>
      <c r="N30" s="871"/>
      <c r="O30" s="531"/>
    </row>
    <row r="31" spans="1:15" ht="30" customHeight="1">
      <c r="A31" s="1521"/>
      <c r="B31" s="806">
        <v>2000</v>
      </c>
      <c r="C31" s="807">
        <v>1000</v>
      </c>
      <c r="D31" s="808">
        <v>60</v>
      </c>
      <c r="E31" s="809">
        <v>1</v>
      </c>
      <c r="F31" s="810">
        <f t="shared" si="0"/>
        <v>2</v>
      </c>
      <c r="G31" s="811">
        <f t="shared" si="1"/>
        <v>0.12</v>
      </c>
      <c r="H31" s="812">
        <v>1960.96575</v>
      </c>
      <c r="I31" s="867"/>
      <c r="J31" s="868"/>
      <c r="K31" s="867"/>
      <c r="L31" s="869"/>
      <c r="M31" s="870"/>
      <c r="N31" s="871"/>
      <c r="O31" s="531"/>
    </row>
    <row r="32" spans="1:15" ht="30" customHeight="1">
      <c r="A32" s="1521"/>
      <c r="B32" s="806">
        <v>2000</v>
      </c>
      <c r="C32" s="807">
        <v>1000</v>
      </c>
      <c r="D32" s="808">
        <v>70</v>
      </c>
      <c r="E32" s="809">
        <v>1</v>
      </c>
      <c r="F32" s="810">
        <f t="shared" si="0"/>
        <v>2</v>
      </c>
      <c r="G32" s="811">
        <f t="shared" si="1"/>
        <v>0.14</v>
      </c>
      <c r="H32" s="812">
        <v>1918.14375</v>
      </c>
      <c r="I32" s="867"/>
      <c r="J32" s="868"/>
      <c r="K32" s="867"/>
      <c r="L32" s="869"/>
      <c r="M32" s="870"/>
      <c r="N32" s="871"/>
      <c r="O32" s="531"/>
    </row>
    <row r="33" spans="1:15" ht="30" customHeight="1">
      <c r="A33" s="1521"/>
      <c r="B33" s="806">
        <v>2000</v>
      </c>
      <c r="C33" s="807">
        <v>1000</v>
      </c>
      <c r="D33" s="808">
        <v>80</v>
      </c>
      <c r="E33" s="809">
        <v>1</v>
      </c>
      <c r="F33" s="810">
        <f t="shared" si="0"/>
        <v>2</v>
      </c>
      <c r="G33" s="811">
        <f t="shared" si="1"/>
        <v>0.16</v>
      </c>
      <c r="H33" s="812">
        <v>1886.02725</v>
      </c>
      <c r="I33" s="867"/>
      <c r="J33" s="868"/>
      <c r="K33" s="867"/>
      <c r="L33" s="869"/>
      <c r="M33" s="870"/>
      <c r="N33" s="871"/>
      <c r="O33" s="531"/>
    </row>
    <row r="34" spans="1:15" ht="30" customHeight="1">
      <c r="A34" s="1521"/>
      <c r="B34" s="806">
        <v>2000</v>
      </c>
      <c r="C34" s="807">
        <v>1000</v>
      </c>
      <c r="D34" s="808">
        <v>90</v>
      </c>
      <c r="E34" s="809">
        <v>1</v>
      </c>
      <c r="F34" s="810">
        <f t="shared" si="0"/>
        <v>2</v>
      </c>
      <c r="G34" s="811">
        <f t="shared" si="1"/>
        <v>0.18</v>
      </c>
      <c r="H34" s="812">
        <v>1860.9105000000002</v>
      </c>
      <c r="I34" s="867"/>
      <c r="J34" s="868"/>
      <c r="K34" s="867"/>
      <c r="L34" s="869"/>
      <c r="M34" s="870"/>
      <c r="N34" s="871"/>
      <c r="O34" s="531"/>
    </row>
    <row r="35" spans="1:15" ht="30" customHeight="1" thickBot="1">
      <c r="A35" s="1522"/>
      <c r="B35" s="813">
        <v>2000</v>
      </c>
      <c r="C35" s="814">
        <v>1000</v>
      </c>
      <c r="D35" s="815">
        <v>100</v>
      </c>
      <c r="E35" s="816">
        <v>1</v>
      </c>
      <c r="F35" s="817">
        <f t="shared" si="0"/>
        <v>2</v>
      </c>
      <c r="G35" s="818">
        <f t="shared" si="1"/>
        <v>0.2</v>
      </c>
      <c r="H35" s="819">
        <v>1840.940625</v>
      </c>
      <c r="I35" s="867"/>
      <c r="J35" s="868"/>
      <c r="K35" s="867"/>
      <c r="L35" s="869"/>
      <c r="M35" s="870"/>
      <c r="N35" s="871"/>
      <c r="O35" s="531"/>
    </row>
    <row r="36" spans="1:15" ht="30" customHeight="1">
      <c r="A36" s="1520" t="s">
        <v>352</v>
      </c>
      <c r="B36" s="799">
        <v>2000</v>
      </c>
      <c r="C36" s="800">
        <v>1000</v>
      </c>
      <c r="D36" s="801">
        <v>50</v>
      </c>
      <c r="E36" s="802">
        <v>1</v>
      </c>
      <c r="F36" s="803">
        <f t="shared" si="0"/>
        <v>2</v>
      </c>
      <c r="G36" s="804">
        <f t="shared" si="1"/>
        <v>0.1</v>
      </c>
      <c r="H36" s="805">
        <v>2381.3624999999997</v>
      </c>
      <c r="I36" s="867"/>
      <c r="J36" s="868"/>
      <c r="K36" s="867"/>
      <c r="L36" s="869"/>
      <c r="M36" s="870"/>
      <c r="N36" s="871"/>
      <c r="O36" s="531"/>
    </row>
    <row r="37" spans="1:15" ht="30" customHeight="1">
      <c r="A37" s="1521"/>
      <c r="B37" s="806">
        <v>2000</v>
      </c>
      <c r="C37" s="807">
        <v>1000</v>
      </c>
      <c r="D37" s="808">
        <v>60</v>
      </c>
      <c r="E37" s="809">
        <v>1</v>
      </c>
      <c r="F37" s="810">
        <f t="shared" si="0"/>
        <v>2</v>
      </c>
      <c r="G37" s="811">
        <f t="shared" si="1"/>
        <v>0.12</v>
      </c>
      <c r="H37" s="812">
        <v>2261.1315</v>
      </c>
      <c r="I37" s="867"/>
      <c r="J37" s="868"/>
      <c r="K37" s="867"/>
      <c r="L37" s="869"/>
      <c r="M37" s="870"/>
      <c r="N37" s="871"/>
      <c r="O37" s="531"/>
    </row>
    <row r="38" spans="1:15" ht="30" customHeight="1">
      <c r="A38" s="1521"/>
      <c r="B38" s="806">
        <v>2000</v>
      </c>
      <c r="C38" s="807">
        <v>1000</v>
      </c>
      <c r="D38" s="808">
        <v>70</v>
      </c>
      <c r="E38" s="809">
        <v>1</v>
      </c>
      <c r="F38" s="810">
        <f t="shared" si="0"/>
        <v>2</v>
      </c>
      <c r="G38" s="811">
        <f t="shared" si="1"/>
        <v>0.14</v>
      </c>
      <c r="H38" s="812">
        <v>2175.4874999999997</v>
      </c>
      <c r="I38" s="867"/>
      <c r="J38" s="868"/>
      <c r="K38" s="867"/>
      <c r="L38" s="869"/>
      <c r="M38" s="870"/>
      <c r="N38" s="871"/>
      <c r="O38" s="531"/>
    </row>
    <row r="39" spans="1:15" ht="30" customHeight="1">
      <c r="A39" s="1521"/>
      <c r="B39" s="806">
        <v>2000</v>
      </c>
      <c r="C39" s="807">
        <v>1000</v>
      </c>
      <c r="D39" s="808">
        <v>80</v>
      </c>
      <c r="E39" s="809">
        <v>1</v>
      </c>
      <c r="F39" s="810">
        <f t="shared" si="0"/>
        <v>2</v>
      </c>
      <c r="G39" s="811">
        <f t="shared" si="1"/>
        <v>0.16</v>
      </c>
      <c r="H39" s="812">
        <v>2111.2544999999996</v>
      </c>
      <c r="I39" s="867"/>
      <c r="J39" s="868"/>
      <c r="K39" s="867"/>
      <c r="L39" s="869"/>
      <c r="M39" s="870"/>
      <c r="N39" s="871"/>
      <c r="O39" s="531"/>
    </row>
    <row r="40" spans="1:15" ht="30" customHeight="1">
      <c r="A40" s="1521"/>
      <c r="B40" s="806">
        <v>2000</v>
      </c>
      <c r="C40" s="807">
        <v>1000</v>
      </c>
      <c r="D40" s="808">
        <v>90</v>
      </c>
      <c r="E40" s="809">
        <v>1</v>
      </c>
      <c r="F40" s="810">
        <f t="shared" si="0"/>
        <v>2</v>
      </c>
      <c r="G40" s="811">
        <f t="shared" si="1"/>
        <v>0.18</v>
      </c>
      <c r="H40" s="812">
        <v>2061.021</v>
      </c>
      <c r="I40" s="867"/>
      <c r="J40" s="868"/>
      <c r="K40" s="867"/>
      <c r="L40" s="869"/>
      <c r="M40" s="870"/>
      <c r="N40" s="871"/>
      <c r="O40" s="531"/>
    </row>
    <row r="41" spans="1:15" ht="30" customHeight="1" thickBot="1">
      <c r="A41" s="1522"/>
      <c r="B41" s="813">
        <v>2000</v>
      </c>
      <c r="C41" s="814">
        <v>1000</v>
      </c>
      <c r="D41" s="815">
        <v>100</v>
      </c>
      <c r="E41" s="816">
        <v>1</v>
      </c>
      <c r="F41" s="817">
        <f t="shared" si="0"/>
        <v>2</v>
      </c>
      <c r="G41" s="818">
        <f t="shared" si="1"/>
        <v>0.2</v>
      </c>
      <c r="H41" s="819">
        <v>2021.08125</v>
      </c>
      <c r="I41" s="867"/>
      <c r="J41" s="868"/>
      <c r="K41" s="867"/>
      <c r="L41" s="869"/>
      <c r="M41" s="870"/>
      <c r="N41" s="871"/>
      <c r="O41" s="531"/>
    </row>
    <row r="42" spans="1:15" ht="20.25" customHeight="1">
      <c r="A42" s="820"/>
      <c r="B42" s="821"/>
      <c r="C42" s="822"/>
      <c r="D42" s="821"/>
      <c r="E42" s="823"/>
      <c r="F42" s="824"/>
      <c r="G42" s="825"/>
      <c r="H42" s="826"/>
      <c r="I42" s="531"/>
      <c r="J42" s="531"/>
      <c r="K42" s="531"/>
      <c r="L42" s="531"/>
      <c r="M42" s="531"/>
      <c r="N42" s="872"/>
      <c r="O42" s="531"/>
    </row>
    <row r="43" spans="1:15" ht="30" customHeight="1">
      <c r="A43" s="1516" t="s">
        <v>353</v>
      </c>
      <c r="B43" s="1516"/>
      <c r="C43" s="1516"/>
      <c r="D43" s="1516"/>
      <c r="E43" s="1516"/>
      <c r="F43" s="1516"/>
      <c r="G43" s="1516"/>
      <c r="H43" s="1516"/>
      <c r="I43" s="531"/>
      <c r="J43" s="531"/>
      <c r="K43" s="531"/>
      <c r="L43" s="531"/>
      <c r="M43" s="531"/>
      <c r="N43" s="872"/>
      <c r="O43" s="531"/>
    </row>
    <row r="44" spans="1:15" ht="30" customHeight="1">
      <c r="A44" s="1516"/>
      <c r="B44" s="1516"/>
      <c r="C44" s="1516"/>
      <c r="D44" s="1516"/>
      <c r="E44" s="1516"/>
      <c r="F44" s="1516"/>
      <c r="G44" s="1516"/>
      <c r="H44" s="1516"/>
      <c r="I44" s="531"/>
      <c r="J44" s="531"/>
      <c r="K44" s="531"/>
      <c r="L44" s="531"/>
      <c r="M44" s="531"/>
      <c r="N44" s="872"/>
      <c r="O44" s="531"/>
    </row>
    <row r="45" spans="1:15" ht="20.25" customHeight="1">
      <c r="A45" s="828"/>
      <c r="B45" s="828"/>
      <c r="C45" s="828"/>
      <c r="D45" s="828"/>
      <c r="E45" s="828"/>
      <c r="F45" s="828"/>
      <c r="G45" s="828"/>
      <c r="H45" s="828"/>
      <c r="I45" s="531"/>
      <c r="J45" s="531"/>
      <c r="K45" s="531"/>
      <c r="L45" s="531"/>
      <c r="M45" s="531"/>
      <c r="N45" s="872"/>
      <c r="O45" s="531"/>
    </row>
    <row r="46" spans="1:15" ht="12" customHeight="1">
      <c r="A46" s="828"/>
      <c r="B46" s="828"/>
      <c r="C46" s="828"/>
      <c r="D46" s="828"/>
      <c r="E46" s="828"/>
      <c r="F46" s="828"/>
      <c r="G46" s="828"/>
      <c r="H46" s="828"/>
      <c r="I46" s="531"/>
      <c r="J46" s="531"/>
      <c r="K46" s="531"/>
      <c r="L46" s="531"/>
      <c r="M46" s="531"/>
      <c r="N46" s="872"/>
      <c r="O46" s="531"/>
    </row>
    <row r="47" spans="1:15" ht="16.5" customHeight="1">
      <c r="A47" s="829"/>
      <c r="B47" s="830"/>
      <c r="C47" s="831"/>
      <c r="D47" s="830"/>
      <c r="E47" s="832"/>
      <c r="F47" s="833"/>
      <c r="G47" s="834"/>
      <c r="H47" s="835"/>
      <c r="I47" s="531"/>
      <c r="J47" s="531"/>
      <c r="K47" s="531"/>
      <c r="L47" s="531"/>
      <c r="M47" s="531"/>
      <c r="N47" s="872"/>
      <c r="O47" s="531"/>
    </row>
    <row r="48" spans="1:15" ht="27.75" customHeight="1" thickBot="1">
      <c r="A48" s="664"/>
      <c r="B48" s="586"/>
      <c r="C48" s="586"/>
      <c r="I48" s="531"/>
      <c r="J48" s="531"/>
      <c r="K48" s="531"/>
      <c r="L48" s="531"/>
      <c r="M48" s="531"/>
      <c r="N48" s="872"/>
      <c r="O48" s="531"/>
    </row>
    <row r="49" spans="1:15" s="843" customFormat="1" ht="18">
      <c r="A49" s="836" t="s">
        <v>247</v>
      </c>
      <c r="B49" s="837"/>
      <c r="C49" s="837"/>
      <c r="D49" s="838"/>
      <c r="E49" s="839"/>
      <c r="F49" s="839"/>
      <c r="G49" s="840"/>
      <c r="H49" s="841" t="s">
        <v>238</v>
      </c>
      <c r="I49" s="873"/>
      <c r="J49" s="874"/>
      <c r="K49" s="874"/>
      <c r="L49" s="874"/>
      <c r="M49" s="874"/>
      <c r="N49" s="875"/>
      <c r="O49" s="874"/>
    </row>
    <row r="50" spans="1:15" s="843" customFormat="1" ht="18">
      <c r="A50" s="845" t="s">
        <v>239</v>
      </c>
      <c r="B50" s="846"/>
      <c r="C50" s="846"/>
      <c r="D50" s="837"/>
      <c r="E50" s="847"/>
      <c r="F50" s="847"/>
      <c r="G50" s="847"/>
      <c r="H50" s="848" t="s">
        <v>240</v>
      </c>
      <c r="I50" s="873"/>
      <c r="J50" s="874"/>
      <c r="K50" s="874"/>
      <c r="L50" s="874"/>
      <c r="M50" s="874"/>
      <c r="N50" s="875"/>
      <c r="O50" s="874"/>
    </row>
    <row r="51" spans="1:15" s="843" customFormat="1" ht="18">
      <c r="A51" s="849" t="s">
        <v>195</v>
      </c>
      <c r="B51" s="846"/>
      <c r="C51" s="846"/>
      <c r="D51" s="837"/>
      <c r="E51" s="847"/>
      <c r="F51" s="847"/>
      <c r="G51" s="847"/>
      <c r="H51" s="850" t="s">
        <v>241</v>
      </c>
      <c r="I51" s="873"/>
      <c r="J51" s="874"/>
      <c r="K51" s="874"/>
      <c r="L51" s="874"/>
      <c r="M51" s="874"/>
      <c r="N51" s="875"/>
      <c r="O51" s="874"/>
    </row>
    <row r="52" spans="1:14" s="843" customFormat="1" ht="12.75">
      <c r="A52" s="217"/>
      <c r="B52" s="131"/>
      <c r="C52" s="131"/>
      <c r="D52" s="787"/>
      <c r="E52" s="217"/>
      <c r="F52" s="788"/>
      <c r="G52" s="789"/>
      <c r="H52" s="787"/>
      <c r="I52" s="842"/>
      <c r="N52" s="844"/>
    </row>
    <row r="53" spans="1:14" s="843" customFormat="1" ht="12.75">
      <c r="A53" s="218"/>
      <c r="B53" s="131"/>
      <c r="C53" s="135"/>
      <c r="D53" s="135"/>
      <c r="E53" s="130"/>
      <c r="F53" s="132"/>
      <c r="G53" s="136"/>
      <c r="H53" s="131"/>
      <c r="I53" s="842"/>
      <c r="N53" s="844"/>
    </row>
    <row r="54" spans="1:10" ht="18.75" customHeight="1">
      <c r="A54" s="666"/>
      <c r="H54" s="851"/>
      <c r="I54" s="851"/>
      <c r="J54" s="851"/>
    </row>
    <row r="55" spans="1:14" s="584" customFormat="1" ht="19.5" customHeight="1">
      <c r="A55" s="592"/>
      <c r="C55" s="852"/>
      <c r="E55" s="667"/>
      <c r="G55" s="668"/>
      <c r="H55" s="853"/>
      <c r="I55" s="853"/>
      <c r="J55" s="853"/>
      <c r="N55" s="854"/>
    </row>
    <row r="56" spans="1:10" ht="19.5" customHeight="1">
      <c r="A56" s="592"/>
      <c r="H56" s="853"/>
      <c r="I56" s="853"/>
      <c r="J56" s="853"/>
    </row>
    <row r="57" spans="1:10" ht="19.5" customHeight="1">
      <c r="A57" s="592"/>
      <c r="H57" s="855"/>
      <c r="I57" s="855"/>
      <c r="J57" s="855"/>
    </row>
    <row r="58" spans="1:10" ht="19.5" customHeight="1">
      <c r="A58" s="592"/>
      <c r="H58" s="856"/>
      <c r="I58" s="855"/>
      <c r="J58" s="855"/>
    </row>
    <row r="59" ht="19.5" customHeight="1">
      <c r="A59" s="857"/>
    </row>
    <row r="60" ht="19.5" customHeight="1">
      <c r="A60" s="857"/>
    </row>
    <row r="61" ht="19.5" customHeight="1">
      <c r="A61" s="857"/>
    </row>
    <row r="62" ht="19.5" customHeight="1">
      <c r="A62" s="857"/>
    </row>
    <row r="63" ht="19.5" customHeight="1">
      <c r="A63" s="858"/>
    </row>
    <row r="64" ht="19.5" customHeight="1"/>
    <row r="65" ht="19.5" customHeight="1">
      <c r="A65" s="519"/>
    </row>
    <row r="66" ht="19.5" customHeight="1">
      <c r="A66" s="519"/>
    </row>
    <row r="67" spans="1:8" ht="19.5" customHeight="1">
      <c r="A67" s="519"/>
      <c r="C67" s="859"/>
      <c r="D67" s="574"/>
      <c r="E67" s="575"/>
      <c r="F67" s="574"/>
      <c r="G67" s="860"/>
      <c r="H67" s="860"/>
    </row>
    <row r="68" spans="3:8" ht="19.5" customHeight="1">
      <c r="C68" s="861"/>
      <c r="D68" s="574"/>
      <c r="E68" s="575"/>
      <c r="F68" s="574"/>
      <c r="G68" s="618"/>
      <c r="H68" s="618"/>
    </row>
    <row r="69" spans="3:8" ht="19.5" customHeight="1">
      <c r="C69" s="861"/>
      <c r="D69" s="574"/>
      <c r="E69" s="575"/>
      <c r="F69" s="574"/>
      <c r="G69" s="618"/>
      <c r="H69" s="618"/>
    </row>
    <row r="71" ht="18">
      <c r="B71" s="862"/>
    </row>
  </sheetData>
  <sheetProtection/>
  <mergeCells count="27">
    <mergeCell ref="M10:M11"/>
    <mergeCell ref="A8:H8"/>
    <mergeCell ref="G9:H9"/>
    <mergeCell ref="A12:A17"/>
    <mergeCell ref="C10:C11"/>
    <mergeCell ref="D10:D11"/>
    <mergeCell ref="I10:I11"/>
    <mergeCell ref="J10:J11"/>
    <mergeCell ref="K10:K11"/>
    <mergeCell ref="L10:L11"/>
    <mergeCell ref="A36:A41"/>
    <mergeCell ref="H10:H11"/>
    <mergeCell ref="E1:H1"/>
    <mergeCell ref="E2:H2"/>
    <mergeCell ref="E10:G10"/>
    <mergeCell ref="A24:A29"/>
    <mergeCell ref="E7:H7"/>
    <mergeCell ref="N10:N11"/>
    <mergeCell ref="A43:H44"/>
    <mergeCell ref="B10:B11"/>
    <mergeCell ref="E3:H3"/>
    <mergeCell ref="E4:H4"/>
    <mergeCell ref="E5:H5"/>
    <mergeCell ref="E6:H6"/>
    <mergeCell ref="A30:A35"/>
    <mergeCell ref="A10:A11"/>
    <mergeCell ref="A18:A23"/>
  </mergeCells>
  <hyperlinks>
    <hyperlink ref="A51" r:id="rId1" display="www.kskstroi.ru"/>
    <hyperlink ref="E6" r:id="rId2" display="www.kskstroi.ru"/>
    <hyperlink ref="E7:H7" location="ОГЛАВЛЕНИЕ!Область_печати" display="главная"/>
  </hyperlinks>
  <printOptions horizontalCentered="1"/>
  <pageMargins left="0.17" right="0.16" top="0.24" bottom="0" header="0" footer="0"/>
  <pageSetup horizontalDpi="600" verticalDpi="600" orientation="portrait" paperSize="9" scale="60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P71"/>
  <sheetViews>
    <sheetView showGridLines="0" view="pageBreakPreview" zoomScale="75" zoomScaleSheetLayoutView="75" workbookViewId="0" topLeftCell="A1">
      <selection activeCell="H52" sqref="A1:H52"/>
    </sheetView>
  </sheetViews>
  <sheetFormatPr defaultColWidth="11.421875" defaultRowHeight="12.75"/>
  <cols>
    <col min="1" max="1" width="38.7109375" style="518" customWidth="1"/>
    <col min="2" max="4" width="14.8515625" style="519" customWidth="1"/>
    <col min="5" max="5" width="17.140625" style="593" customWidth="1"/>
    <col min="6" max="6" width="17.140625" style="519" customWidth="1"/>
    <col min="7" max="7" width="17.140625" style="594" customWidth="1"/>
    <col min="8" max="8" width="26.00390625" style="519" customWidth="1"/>
    <col min="9" max="9" width="11.421875" style="519" customWidth="1"/>
    <col min="10" max="10" width="13.28125" style="519" customWidth="1"/>
    <col min="11" max="11" width="11.421875" style="519" customWidth="1"/>
    <col min="12" max="12" width="11.28125" style="519" customWidth="1"/>
    <col min="13" max="13" width="11.421875" style="519" customWidth="1"/>
    <col min="14" max="14" width="11.421875" style="827" customWidth="1"/>
    <col min="15" max="16384" width="11.421875" style="519" customWidth="1"/>
  </cols>
  <sheetData>
    <row r="1" spans="5:16" ht="18">
      <c r="E1" s="1525" t="s">
        <v>194</v>
      </c>
      <c r="F1" s="1525"/>
      <c r="G1" s="1525"/>
      <c r="H1" s="1525"/>
      <c r="I1" s="790"/>
      <c r="L1" s="520"/>
      <c r="M1" s="520"/>
      <c r="N1" s="791"/>
      <c r="O1" s="520"/>
      <c r="P1" s="522"/>
    </row>
    <row r="2" spans="5:16" ht="18">
      <c r="E2" s="1526" t="s">
        <v>191</v>
      </c>
      <c r="F2" s="1526"/>
      <c r="G2" s="1526"/>
      <c r="H2" s="1526"/>
      <c r="I2" s="792"/>
      <c r="L2" s="520"/>
      <c r="M2" s="520"/>
      <c r="N2" s="791"/>
      <c r="O2" s="520"/>
      <c r="P2" s="522"/>
    </row>
    <row r="3" spans="5:16" ht="18">
      <c r="E3" s="1517" t="s">
        <v>192</v>
      </c>
      <c r="F3" s="1517"/>
      <c r="G3" s="1517"/>
      <c r="H3" s="1517"/>
      <c r="I3" s="793"/>
      <c r="L3" s="520"/>
      <c r="M3" s="520"/>
      <c r="N3" s="791"/>
      <c r="O3" s="520"/>
      <c r="P3" s="522"/>
    </row>
    <row r="4" spans="1:16" ht="18" customHeight="1">
      <c r="A4" s="523"/>
      <c r="E4" s="1518" t="s">
        <v>229</v>
      </c>
      <c r="F4" s="1518"/>
      <c r="G4" s="1518"/>
      <c r="H4" s="1518"/>
      <c r="I4" s="794"/>
      <c r="L4" s="520"/>
      <c r="M4" s="520"/>
      <c r="N4" s="791"/>
      <c r="O4" s="520"/>
      <c r="P4" s="522"/>
    </row>
    <row r="5" spans="1:16" ht="18" customHeight="1">
      <c r="A5" s="523"/>
      <c r="E5" s="1518" t="s">
        <v>193</v>
      </c>
      <c r="F5" s="1518"/>
      <c r="G5" s="1518"/>
      <c r="H5" s="1518"/>
      <c r="I5" s="794"/>
      <c r="L5" s="520"/>
      <c r="M5" s="520"/>
      <c r="N5" s="791"/>
      <c r="O5" s="520"/>
      <c r="P5" s="522"/>
    </row>
    <row r="6" spans="1:15" s="524" customFormat="1" ht="15.75" customHeight="1">
      <c r="A6" s="519"/>
      <c r="E6" s="1519" t="s">
        <v>195</v>
      </c>
      <c r="F6" s="1519"/>
      <c r="G6" s="1519"/>
      <c r="H6" s="1519"/>
      <c r="I6" s="795"/>
      <c r="L6" s="519"/>
      <c r="M6" s="519"/>
      <c r="N6" s="796"/>
      <c r="O6" s="519"/>
    </row>
    <row r="7" spans="5:15" s="524" customFormat="1" ht="28.5" customHeight="1" thickBot="1">
      <c r="E7" s="1527" t="s">
        <v>334</v>
      </c>
      <c r="F7" s="1527"/>
      <c r="G7" s="1527"/>
      <c r="H7" s="1527"/>
      <c r="L7" s="519"/>
      <c r="M7" s="519"/>
      <c r="N7" s="796"/>
      <c r="O7" s="519"/>
    </row>
    <row r="8" spans="1:16" ht="34.5" customHeight="1" thickBot="1" thickTop="1">
      <c r="A8" s="1485" t="s">
        <v>346</v>
      </c>
      <c r="B8" s="1485"/>
      <c r="C8" s="1485"/>
      <c r="D8" s="1485"/>
      <c r="E8" s="1485"/>
      <c r="F8" s="1485"/>
      <c r="G8" s="1485"/>
      <c r="H8" s="1485"/>
      <c r="I8" s="797"/>
      <c r="J8" s="797"/>
      <c r="K8" s="863"/>
      <c r="L8" s="571"/>
      <c r="M8" s="571"/>
      <c r="N8" s="865"/>
      <c r="O8" s="571"/>
      <c r="P8" s="522"/>
    </row>
    <row r="9" spans="1:16" ht="34.5" customHeight="1" thickBot="1" thickTop="1">
      <c r="A9" s="528"/>
      <c r="B9" s="527"/>
      <c r="C9" s="527"/>
      <c r="D9" s="527"/>
      <c r="E9" s="527"/>
      <c r="F9" s="527"/>
      <c r="G9" s="1528" t="s">
        <v>347</v>
      </c>
      <c r="H9" s="1528"/>
      <c r="I9" s="864"/>
      <c r="J9" s="864"/>
      <c r="K9" s="863"/>
      <c r="L9" s="571"/>
      <c r="M9" s="571"/>
      <c r="N9" s="865"/>
      <c r="O9" s="571"/>
      <c r="P9" s="522"/>
    </row>
    <row r="10" spans="1:16" ht="27.75" customHeight="1">
      <c r="A10" s="1486" t="s">
        <v>399</v>
      </c>
      <c r="B10" s="1488" t="s">
        <v>405</v>
      </c>
      <c r="C10" s="1490" t="s">
        <v>404</v>
      </c>
      <c r="D10" s="1492" t="s">
        <v>403</v>
      </c>
      <c r="E10" s="1488" t="s">
        <v>471</v>
      </c>
      <c r="F10" s="1490"/>
      <c r="G10" s="1492"/>
      <c r="H10" s="1523" t="s">
        <v>472</v>
      </c>
      <c r="I10" s="1512"/>
      <c r="J10" s="1512"/>
      <c r="K10" s="1532"/>
      <c r="L10" s="1515"/>
      <c r="M10" s="1515"/>
      <c r="N10" s="1515"/>
      <c r="O10" s="866"/>
      <c r="P10" s="798"/>
    </row>
    <row r="11" spans="1:16" ht="27.75" customHeight="1" thickBot="1">
      <c r="A11" s="1487"/>
      <c r="B11" s="1489"/>
      <c r="C11" s="1491"/>
      <c r="D11" s="1493"/>
      <c r="E11" s="533" t="s">
        <v>406</v>
      </c>
      <c r="F11" s="532" t="s">
        <v>408</v>
      </c>
      <c r="G11" s="534" t="s">
        <v>407</v>
      </c>
      <c r="H11" s="1524"/>
      <c r="I11" s="1512"/>
      <c r="J11" s="1512"/>
      <c r="K11" s="1532"/>
      <c r="L11" s="1515"/>
      <c r="M11" s="1515"/>
      <c r="N11" s="1515"/>
      <c r="O11" s="531"/>
      <c r="P11" s="522"/>
    </row>
    <row r="12" spans="1:15" ht="30" customHeight="1">
      <c r="A12" s="1529" t="s">
        <v>354</v>
      </c>
      <c r="B12" s="799">
        <v>2000</v>
      </c>
      <c r="C12" s="800">
        <v>1000</v>
      </c>
      <c r="D12" s="801">
        <v>50</v>
      </c>
      <c r="E12" s="802">
        <v>1</v>
      </c>
      <c r="F12" s="803">
        <f aca="true" t="shared" si="0" ref="F12:F41">B12*C12/1000000</f>
        <v>2</v>
      </c>
      <c r="G12" s="804">
        <f aca="true" t="shared" si="1" ref="G12:G41">B12*C12*D12/1000000000</f>
        <v>0.1</v>
      </c>
      <c r="H12" s="805">
        <v>1694.25</v>
      </c>
      <c r="I12" s="867"/>
      <c r="J12" s="868"/>
      <c r="K12" s="867"/>
      <c r="L12" s="869"/>
      <c r="M12" s="867"/>
      <c r="N12" s="871"/>
      <c r="O12" s="531"/>
    </row>
    <row r="13" spans="1:15" ht="30" customHeight="1">
      <c r="A13" s="1530"/>
      <c r="B13" s="806">
        <v>2000</v>
      </c>
      <c r="C13" s="807">
        <v>1000</v>
      </c>
      <c r="D13" s="808">
        <v>60</v>
      </c>
      <c r="E13" s="809">
        <v>1</v>
      </c>
      <c r="F13" s="810">
        <f t="shared" si="0"/>
        <v>2</v>
      </c>
      <c r="G13" s="811">
        <f t="shared" si="1"/>
        <v>0.12</v>
      </c>
      <c r="H13" s="812">
        <v>1694.25</v>
      </c>
      <c r="I13" s="867"/>
      <c r="J13" s="868"/>
      <c r="K13" s="867"/>
      <c r="L13" s="869"/>
      <c r="M13" s="867"/>
      <c r="N13" s="871"/>
      <c r="O13" s="531"/>
    </row>
    <row r="14" spans="1:15" ht="30" customHeight="1">
      <c r="A14" s="1530"/>
      <c r="B14" s="806">
        <v>2000</v>
      </c>
      <c r="C14" s="807">
        <v>1000</v>
      </c>
      <c r="D14" s="808">
        <v>70</v>
      </c>
      <c r="E14" s="809">
        <v>1</v>
      </c>
      <c r="F14" s="810">
        <f t="shared" si="0"/>
        <v>2</v>
      </c>
      <c r="G14" s="811">
        <f t="shared" si="1"/>
        <v>0.14</v>
      </c>
      <c r="H14" s="812">
        <v>1694.25</v>
      </c>
      <c r="I14" s="867"/>
      <c r="J14" s="868"/>
      <c r="K14" s="867"/>
      <c r="L14" s="869"/>
      <c r="M14" s="867"/>
      <c r="N14" s="871"/>
      <c r="O14" s="531"/>
    </row>
    <row r="15" spans="1:15" ht="30" customHeight="1">
      <c r="A15" s="1530"/>
      <c r="B15" s="806">
        <v>2000</v>
      </c>
      <c r="C15" s="807">
        <v>1000</v>
      </c>
      <c r="D15" s="808">
        <v>80</v>
      </c>
      <c r="E15" s="809">
        <v>1</v>
      </c>
      <c r="F15" s="810">
        <f t="shared" si="0"/>
        <v>2</v>
      </c>
      <c r="G15" s="811">
        <f t="shared" si="1"/>
        <v>0.16</v>
      </c>
      <c r="H15" s="812">
        <v>1694.25</v>
      </c>
      <c r="I15" s="867"/>
      <c r="J15" s="868"/>
      <c r="K15" s="867"/>
      <c r="L15" s="869"/>
      <c r="M15" s="867"/>
      <c r="N15" s="871"/>
      <c r="O15" s="531"/>
    </row>
    <row r="16" spans="1:15" ht="30" customHeight="1">
      <c r="A16" s="1530"/>
      <c r="B16" s="806">
        <v>2000</v>
      </c>
      <c r="C16" s="807">
        <v>1000</v>
      </c>
      <c r="D16" s="808">
        <v>90</v>
      </c>
      <c r="E16" s="809">
        <v>1</v>
      </c>
      <c r="F16" s="810">
        <f t="shared" si="0"/>
        <v>2</v>
      </c>
      <c r="G16" s="811">
        <f t="shared" si="1"/>
        <v>0.18</v>
      </c>
      <c r="H16" s="812">
        <v>1694.25</v>
      </c>
      <c r="I16" s="867"/>
      <c r="J16" s="868"/>
      <c r="K16" s="867"/>
      <c r="L16" s="869"/>
      <c r="M16" s="867"/>
      <c r="N16" s="871"/>
      <c r="O16" s="531"/>
    </row>
    <row r="17" spans="1:15" ht="30" customHeight="1" thickBot="1">
      <c r="A17" s="1531"/>
      <c r="B17" s="813">
        <v>2000</v>
      </c>
      <c r="C17" s="814">
        <v>1000</v>
      </c>
      <c r="D17" s="815">
        <v>100</v>
      </c>
      <c r="E17" s="816">
        <v>1</v>
      </c>
      <c r="F17" s="817">
        <f t="shared" si="0"/>
        <v>2</v>
      </c>
      <c r="G17" s="818">
        <f t="shared" si="1"/>
        <v>0.2</v>
      </c>
      <c r="H17" s="819">
        <v>1694.25</v>
      </c>
      <c r="I17" s="867"/>
      <c r="J17" s="868"/>
      <c r="K17" s="867"/>
      <c r="L17" s="869"/>
      <c r="M17" s="867"/>
      <c r="N17" s="871"/>
      <c r="O17" s="531"/>
    </row>
    <row r="18" spans="1:15" ht="30" customHeight="1">
      <c r="A18" s="1520" t="s">
        <v>355</v>
      </c>
      <c r="B18" s="799">
        <v>2000</v>
      </c>
      <c r="C18" s="800">
        <v>1000</v>
      </c>
      <c r="D18" s="801">
        <v>50</v>
      </c>
      <c r="E18" s="802">
        <v>1</v>
      </c>
      <c r="F18" s="803">
        <f t="shared" si="0"/>
        <v>2</v>
      </c>
      <c r="G18" s="804">
        <f t="shared" si="1"/>
        <v>0.1</v>
      </c>
      <c r="H18" s="805">
        <v>2439.9562499999997</v>
      </c>
      <c r="I18" s="867"/>
      <c r="J18" s="868"/>
      <c r="K18" s="867"/>
      <c r="L18" s="869"/>
      <c r="M18" s="867"/>
      <c r="N18" s="871"/>
      <c r="O18" s="531"/>
    </row>
    <row r="19" spans="1:15" ht="30" customHeight="1">
      <c r="A19" s="1521"/>
      <c r="B19" s="806">
        <v>2000</v>
      </c>
      <c r="C19" s="807">
        <v>1000</v>
      </c>
      <c r="D19" s="808">
        <v>60</v>
      </c>
      <c r="E19" s="809">
        <v>1</v>
      </c>
      <c r="F19" s="810">
        <f t="shared" si="0"/>
        <v>2</v>
      </c>
      <c r="G19" s="811">
        <f t="shared" si="1"/>
        <v>0.12</v>
      </c>
      <c r="H19" s="812">
        <v>2339.8828424999997</v>
      </c>
      <c r="I19" s="867"/>
      <c r="J19" s="868"/>
      <c r="K19" s="867"/>
      <c r="L19" s="869"/>
      <c r="M19" s="867"/>
      <c r="N19" s="871"/>
      <c r="O19" s="531"/>
    </row>
    <row r="20" spans="1:15" ht="30" customHeight="1">
      <c r="A20" s="1521"/>
      <c r="B20" s="806">
        <v>2000</v>
      </c>
      <c r="C20" s="807">
        <v>1000</v>
      </c>
      <c r="D20" s="808">
        <v>70</v>
      </c>
      <c r="E20" s="809">
        <v>1</v>
      </c>
      <c r="F20" s="810">
        <f t="shared" si="0"/>
        <v>2</v>
      </c>
      <c r="G20" s="811">
        <f t="shared" si="1"/>
        <v>0.14</v>
      </c>
      <c r="H20" s="812">
        <v>2268.303749999999</v>
      </c>
      <c r="I20" s="867"/>
      <c r="J20" s="868"/>
      <c r="K20" s="867"/>
      <c r="L20" s="869"/>
      <c r="M20" s="867"/>
      <c r="N20" s="871"/>
      <c r="O20" s="531"/>
    </row>
    <row r="21" spans="1:15" ht="30" customHeight="1">
      <c r="A21" s="1521"/>
      <c r="B21" s="806">
        <v>2000</v>
      </c>
      <c r="C21" s="807">
        <v>1000</v>
      </c>
      <c r="D21" s="808">
        <v>80</v>
      </c>
      <c r="E21" s="809">
        <v>1</v>
      </c>
      <c r="F21" s="810">
        <f t="shared" si="0"/>
        <v>2</v>
      </c>
      <c r="G21" s="811">
        <f t="shared" si="1"/>
        <v>0.16</v>
      </c>
      <c r="H21" s="812">
        <v>2214.7481699999994</v>
      </c>
      <c r="I21" s="867"/>
      <c r="J21" s="868"/>
      <c r="K21" s="867"/>
      <c r="L21" s="869"/>
      <c r="M21" s="867"/>
      <c r="N21" s="871"/>
      <c r="O21" s="531"/>
    </row>
    <row r="22" spans="1:15" ht="30" customHeight="1">
      <c r="A22" s="1521"/>
      <c r="B22" s="806">
        <v>2000</v>
      </c>
      <c r="C22" s="807">
        <v>1000</v>
      </c>
      <c r="D22" s="808">
        <v>90</v>
      </c>
      <c r="E22" s="809">
        <v>1</v>
      </c>
      <c r="F22" s="810">
        <f t="shared" si="0"/>
        <v>2</v>
      </c>
      <c r="G22" s="811">
        <f t="shared" si="1"/>
        <v>0.18</v>
      </c>
      <c r="H22" s="812">
        <v>2172.86496</v>
      </c>
      <c r="I22" s="867"/>
      <c r="J22" s="868"/>
      <c r="K22" s="867"/>
      <c r="L22" s="869"/>
      <c r="M22" s="867"/>
      <c r="N22" s="871"/>
      <c r="O22" s="531"/>
    </row>
    <row r="23" spans="1:15" ht="30" customHeight="1" thickBot="1">
      <c r="A23" s="1522"/>
      <c r="B23" s="813">
        <v>2000</v>
      </c>
      <c r="C23" s="814">
        <v>1000</v>
      </c>
      <c r="D23" s="815">
        <v>100</v>
      </c>
      <c r="E23" s="816">
        <v>1</v>
      </c>
      <c r="F23" s="817">
        <f t="shared" si="0"/>
        <v>2</v>
      </c>
      <c r="G23" s="818">
        <f t="shared" si="1"/>
        <v>0.2</v>
      </c>
      <c r="H23" s="819">
        <v>2139.564375</v>
      </c>
      <c r="I23" s="867"/>
      <c r="J23" s="868"/>
      <c r="K23" s="867"/>
      <c r="L23" s="869"/>
      <c r="M23" s="867"/>
      <c r="N23" s="871"/>
      <c r="O23" s="531"/>
    </row>
    <row r="24" spans="1:15" ht="30" customHeight="1">
      <c r="A24" s="1520" t="s">
        <v>356</v>
      </c>
      <c r="B24" s="799">
        <v>2000</v>
      </c>
      <c r="C24" s="800">
        <v>1000</v>
      </c>
      <c r="D24" s="801">
        <v>50</v>
      </c>
      <c r="E24" s="802">
        <v>1</v>
      </c>
      <c r="F24" s="803">
        <f t="shared" si="0"/>
        <v>2</v>
      </c>
      <c r="G24" s="804">
        <f t="shared" si="1"/>
        <v>0.1</v>
      </c>
      <c r="H24" s="805">
        <v>3040.74</v>
      </c>
      <c r="I24" s="867"/>
      <c r="J24" s="868"/>
      <c r="K24" s="867"/>
      <c r="L24" s="869"/>
      <c r="M24" s="867"/>
      <c r="N24" s="871"/>
      <c r="O24" s="531"/>
    </row>
    <row r="25" spans="1:15" ht="30" customHeight="1">
      <c r="A25" s="1521"/>
      <c r="B25" s="806">
        <v>2000</v>
      </c>
      <c r="C25" s="807">
        <v>1000</v>
      </c>
      <c r="D25" s="808">
        <v>60</v>
      </c>
      <c r="E25" s="809">
        <v>1</v>
      </c>
      <c r="F25" s="810">
        <f t="shared" si="0"/>
        <v>2</v>
      </c>
      <c r="G25" s="811">
        <f t="shared" si="1"/>
        <v>0.12</v>
      </c>
      <c r="H25" s="812">
        <v>2840.5931849999997</v>
      </c>
      <c r="I25" s="867"/>
      <c r="J25" s="868"/>
      <c r="K25" s="867"/>
      <c r="L25" s="869"/>
      <c r="M25" s="867"/>
      <c r="N25" s="871"/>
      <c r="O25" s="531"/>
    </row>
    <row r="26" spans="1:15" ht="30" customHeight="1">
      <c r="A26" s="1521"/>
      <c r="B26" s="806">
        <v>2000</v>
      </c>
      <c r="C26" s="807">
        <v>1000</v>
      </c>
      <c r="D26" s="808">
        <v>70</v>
      </c>
      <c r="E26" s="809">
        <v>1</v>
      </c>
      <c r="F26" s="810">
        <f t="shared" si="0"/>
        <v>2</v>
      </c>
      <c r="G26" s="811">
        <f t="shared" si="1"/>
        <v>0.14</v>
      </c>
      <c r="H26" s="812">
        <v>2697.4349999999995</v>
      </c>
      <c r="I26" s="867"/>
      <c r="J26" s="868"/>
      <c r="K26" s="867"/>
      <c r="L26" s="869"/>
      <c r="M26" s="867"/>
      <c r="N26" s="871"/>
      <c r="O26" s="531"/>
    </row>
    <row r="27" spans="1:15" ht="30" customHeight="1">
      <c r="A27" s="1521"/>
      <c r="B27" s="806">
        <v>2000</v>
      </c>
      <c r="C27" s="807">
        <v>1000</v>
      </c>
      <c r="D27" s="808">
        <v>80</v>
      </c>
      <c r="E27" s="809">
        <v>1</v>
      </c>
      <c r="F27" s="810">
        <f t="shared" si="0"/>
        <v>2</v>
      </c>
      <c r="G27" s="811">
        <f t="shared" si="1"/>
        <v>0.16</v>
      </c>
      <c r="H27" s="812">
        <v>2590.32384</v>
      </c>
      <c r="I27" s="867"/>
      <c r="J27" s="868"/>
      <c r="K27" s="867"/>
      <c r="L27" s="869"/>
      <c r="M27" s="867"/>
      <c r="N27" s="871"/>
      <c r="O27" s="531"/>
    </row>
    <row r="28" spans="1:15" ht="30" customHeight="1">
      <c r="A28" s="1521"/>
      <c r="B28" s="806">
        <v>2000</v>
      </c>
      <c r="C28" s="807">
        <v>1000</v>
      </c>
      <c r="D28" s="808">
        <v>90</v>
      </c>
      <c r="E28" s="809">
        <v>1</v>
      </c>
      <c r="F28" s="810">
        <f t="shared" si="0"/>
        <v>2</v>
      </c>
      <c r="G28" s="811">
        <f t="shared" si="1"/>
        <v>0.18</v>
      </c>
      <c r="H28" s="812">
        <v>2506.5574199999996</v>
      </c>
      <c r="I28" s="867"/>
      <c r="J28" s="868"/>
      <c r="K28" s="867"/>
      <c r="L28" s="869"/>
      <c r="M28" s="867"/>
      <c r="N28" s="871"/>
      <c r="O28" s="531"/>
    </row>
    <row r="29" spans="1:15" ht="30" customHeight="1" thickBot="1">
      <c r="A29" s="1522"/>
      <c r="B29" s="813">
        <v>2000</v>
      </c>
      <c r="C29" s="814">
        <v>1000</v>
      </c>
      <c r="D29" s="815">
        <v>100</v>
      </c>
      <c r="E29" s="816">
        <v>1</v>
      </c>
      <c r="F29" s="817">
        <f t="shared" si="0"/>
        <v>2</v>
      </c>
      <c r="G29" s="818">
        <f t="shared" si="1"/>
        <v>0.2</v>
      </c>
      <c r="H29" s="819">
        <v>2439.9562499999997</v>
      </c>
      <c r="I29" s="867"/>
      <c r="J29" s="868"/>
      <c r="K29" s="867"/>
      <c r="L29" s="869"/>
      <c r="M29" s="867"/>
      <c r="N29" s="871"/>
      <c r="O29" s="531"/>
    </row>
    <row r="30" spans="1:15" ht="30" customHeight="1">
      <c r="A30" s="1520" t="s">
        <v>357</v>
      </c>
      <c r="B30" s="799">
        <v>2000</v>
      </c>
      <c r="C30" s="800">
        <v>1000</v>
      </c>
      <c r="D30" s="801">
        <v>50</v>
      </c>
      <c r="E30" s="802">
        <v>1</v>
      </c>
      <c r="F30" s="803">
        <f t="shared" si="0"/>
        <v>2</v>
      </c>
      <c r="G30" s="804">
        <f t="shared" si="1"/>
        <v>0.1</v>
      </c>
      <c r="H30" s="805">
        <v>2199.4537499999997</v>
      </c>
      <c r="I30" s="867"/>
      <c r="J30" s="868"/>
      <c r="K30" s="867"/>
      <c r="L30" s="869"/>
      <c r="M30" s="867"/>
      <c r="N30" s="871"/>
      <c r="O30" s="531"/>
    </row>
    <row r="31" spans="1:15" ht="30" customHeight="1">
      <c r="A31" s="1521"/>
      <c r="B31" s="806">
        <v>2000</v>
      </c>
      <c r="C31" s="807">
        <v>1000</v>
      </c>
      <c r="D31" s="808">
        <v>60</v>
      </c>
      <c r="E31" s="809">
        <v>1</v>
      </c>
      <c r="F31" s="810">
        <f t="shared" si="0"/>
        <v>2</v>
      </c>
      <c r="G31" s="811">
        <f t="shared" si="1"/>
        <v>0.12</v>
      </c>
      <c r="H31" s="812">
        <v>2139.33825</v>
      </c>
      <c r="I31" s="867"/>
      <c r="J31" s="868"/>
      <c r="K31" s="867"/>
      <c r="L31" s="869"/>
      <c r="M31" s="867"/>
      <c r="N31" s="871"/>
      <c r="O31" s="531"/>
    </row>
    <row r="32" spans="1:15" ht="30" customHeight="1">
      <c r="A32" s="1521"/>
      <c r="B32" s="806">
        <v>2000</v>
      </c>
      <c r="C32" s="807">
        <v>1000</v>
      </c>
      <c r="D32" s="808">
        <v>70</v>
      </c>
      <c r="E32" s="809">
        <v>1</v>
      </c>
      <c r="F32" s="810">
        <f t="shared" si="0"/>
        <v>2</v>
      </c>
      <c r="G32" s="811">
        <f t="shared" si="1"/>
        <v>0.14</v>
      </c>
      <c r="H32" s="812">
        <v>2096.5162499999997</v>
      </c>
      <c r="I32" s="867"/>
      <c r="J32" s="868"/>
      <c r="K32" s="867"/>
      <c r="L32" s="869"/>
      <c r="M32" s="867"/>
      <c r="N32" s="871"/>
      <c r="O32" s="531"/>
    </row>
    <row r="33" spans="1:15" ht="30" customHeight="1">
      <c r="A33" s="1521"/>
      <c r="B33" s="806">
        <v>2000</v>
      </c>
      <c r="C33" s="807">
        <v>1000</v>
      </c>
      <c r="D33" s="808">
        <v>80</v>
      </c>
      <c r="E33" s="809">
        <v>1</v>
      </c>
      <c r="F33" s="810">
        <f t="shared" si="0"/>
        <v>2</v>
      </c>
      <c r="G33" s="811">
        <f t="shared" si="1"/>
        <v>0.16</v>
      </c>
      <c r="H33" s="812">
        <v>2064.3997499999996</v>
      </c>
      <c r="I33" s="867"/>
      <c r="J33" s="868"/>
      <c r="K33" s="867"/>
      <c r="L33" s="869"/>
      <c r="M33" s="867"/>
      <c r="N33" s="871"/>
      <c r="O33" s="531"/>
    </row>
    <row r="34" spans="1:15" ht="30" customHeight="1">
      <c r="A34" s="1521"/>
      <c r="B34" s="806">
        <v>2000</v>
      </c>
      <c r="C34" s="807">
        <v>1000</v>
      </c>
      <c r="D34" s="808">
        <v>90</v>
      </c>
      <c r="E34" s="809">
        <v>1</v>
      </c>
      <c r="F34" s="810">
        <f t="shared" si="0"/>
        <v>2</v>
      </c>
      <c r="G34" s="811">
        <f t="shared" si="1"/>
        <v>0.18</v>
      </c>
      <c r="H34" s="812">
        <v>2039.283</v>
      </c>
      <c r="I34" s="867"/>
      <c r="J34" s="868"/>
      <c r="K34" s="867"/>
      <c r="L34" s="869"/>
      <c r="M34" s="867"/>
      <c r="N34" s="871"/>
      <c r="O34" s="531"/>
    </row>
    <row r="35" spans="1:15" ht="30" customHeight="1" thickBot="1">
      <c r="A35" s="1522"/>
      <c r="B35" s="813">
        <v>2000</v>
      </c>
      <c r="C35" s="814">
        <v>1000</v>
      </c>
      <c r="D35" s="815">
        <v>100</v>
      </c>
      <c r="E35" s="816">
        <v>1</v>
      </c>
      <c r="F35" s="817">
        <f t="shared" si="0"/>
        <v>2</v>
      </c>
      <c r="G35" s="818">
        <f t="shared" si="1"/>
        <v>0.2</v>
      </c>
      <c r="H35" s="819">
        <v>2019.3131249999997</v>
      </c>
      <c r="I35" s="867"/>
      <c r="J35" s="868"/>
      <c r="K35" s="867"/>
      <c r="L35" s="869"/>
      <c r="M35" s="867"/>
      <c r="N35" s="871"/>
      <c r="O35" s="531"/>
    </row>
    <row r="36" spans="1:15" ht="30" customHeight="1">
      <c r="A36" s="1520" t="s">
        <v>358</v>
      </c>
      <c r="B36" s="799">
        <v>2000</v>
      </c>
      <c r="C36" s="800">
        <v>1000</v>
      </c>
      <c r="D36" s="801">
        <v>50</v>
      </c>
      <c r="E36" s="802">
        <v>1</v>
      </c>
      <c r="F36" s="803">
        <f t="shared" si="0"/>
        <v>2</v>
      </c>
      <c r="G36" s="804">
        <f t="shared" si="1"/>
        <v>0.1</v>
      </c>
      <c r="H36" s="805">
        <v>2559.735</v>
      </c>
      <c r="I36" s="867"/>
      <c r="J36" s="868"/>
      <c r="K36" s="867"/>
      <c r="L36" s="869"/>
      <c r="M36" s="867"/>
      <c r="N36" s="871"/>
      <c r="O36" s="531"/>
    </row>
    <row r="37" spans="1:15" ht="30" customHeight="1">
      <c r="A37" s="1521"/>
      <c r="B37" s="806">
        <v>2000</v>
      </c>
      <c r="C37" s="807">
        <v>1000</v>
      </c>
      <c r="D37" s="808">
        <v>60</v>
      </c>
      <c r="E37" s="809">
        <v>1</v>
      </c>
      <c r="F37" s="810">
        <f t="shared" si="0"/>
        <v>2</v>
      </c>
      <c r="G37" s="811">
        <f t="shared" si="1"/>
        <v>0.12</v>
      </c>
      <c r="H37" s="812">
        <v>2439.5039999999995</v>
      </c>
      <c r="I37" s="867"/>
      <c r="J37" s="868"/>
      <c r="K37" s="867"/>
      <c r="L37" s="869"/>
      <c r="M37" s="867"/>
      <c r="N37" s="871"/>
      <c r="O37" s="531"/>
    </row>
    <row r="38" spans="1:15" ht="30" customHeight="1">
      <c r="A38" s="1521"/>
      <c r="B38" s="806">
        <v>2000</v>
      </c>
      <c r="C38" s="807">
        <v>1000</v>
      </c>
      <c r="D38" s="808">
        <v>70</v>
      </c>
      <c r="E38" s="809">
        <v>1</v>
      </c>
      <c r="F38" s="810">
        <f t="shared" si="0"/>
        <v>2</v>
      </c>
      <c r="G38" s="811">
        <f t="shared" si="1"/>
        <v>0.14</v>
      </c>
      <c r="H38" s="812">
        <v>2353.86</v>
      </c>
      <c r="I38" s="867"/>
      <c r="J38" s="868"/>
      <c r="K38" s="867"/>
      <c r="L38" s="869"/>
      <c r="M38" s="867"/>
      <c r="N38" s="871"/>
      <c r="O38" s="531"/>
    </row>
    <row r="39" spans="1:15" ht="30" customHeight="1">
      <c r="A39" s="1521"/>
      <c r="B39" s="806">
        <v>2000</v>
      </c>
      <c r="C39" s="807">
        <v>1000</v>
      </c>
      <c r="D39" s="808">
        <v>80</v>
      </c>
      <c r="E39" s="809">
        <v>1</v>
      </c>
      <c r="F39" s="810">
        <f t="shared" si="0"/>
        <v>2</v>
      </c>
      <c r="G39" s="811">
        <f t="shared" si="1"/>
        <v>0.16</v>
      </c>
      <c r="H39" s="812">
        <v>2289.6269999999995</v>
      </c>
      <c r="I39" s="867"/>
      <c r="J39" s="868"/>
      <c r="K39" s="867"/>
      <c r="L39" s="869"/>
      <c r="M39" s="867"/>
      <c r="N39" s="871"/>
      <c r="O39" s="531"/>
    </row>
    <row r="40" spans="1:15" ht="30" customHeight="1">
      <c r="A40" s="1521"/>
      <c r="B40" s="806">
        <v>2000</v>
      </c>
      <c r="C40" s="807">
        <v>1000</v>
      </c>
      <c r="D40" s="808">
        <v>90</v>
      </c>
      <c r="E40" s="809">
        <v>1</v>
      </c>
      <c r="F40" s="810">
        <f t="shared" si="0"/>
        <v>2</v>
      </c>
      <c r="G40" s="811">
        <f t="shared" si="1"/>
        <v>0.18</v>
      </c>
      <c r="H40" s="812">
        <v>2239.3934999999997</v>
      </c>
      <c r="I40" s="867"/>
      <c r="J40" s="868"/>
      <c r="K40" s="867"/>
      <c r="L40" s="869"/>
      <c r="M40" s="867"/>
      <c r="N40" s="871"/>
      <c r="O40" s="531"/>
    </row>
    <row r="41" spans="1:15" ht="30" customHeight="1" thickBot="1">
      <c r="A41" s="1522"/>
      <c r="B41" s="813">
        <v>2000</v>
      </c>
      <c r="C41" s="814">
        <v>1000</v>
      </c>
      <c r="D41" s="815">
        <v>100</v>
      </c>
      <c r="E41" s="816">
        <v>1</v>
      </c>
      <c r="F41" s="817">
        <f t="shared" si="0"/>
        <v>2</v>
      </c>
      <c r="G41" s="818">
        <f t="shared" si="1"/>
        <v>0.2</v>
      </c>
      <c r="H41" s="819">
        <v>2199.4537499999997</v>
      </c>
      <c r="I41" s="867"/>
      <c r="J41" s="868"/>
      <c r="K41" s="867"/>
      <c r="L41" s="869"/>
      <c r="M41" s="867"/>
      <c r="N41" s="871"/>
      <c r="O41" s="531"/>
    </row>
    <row r="42" spans="1:15" ht="20.25" customHeight="1">
      <c r="A42" s="820"/>
      <c r="B42" s="821"/>
      <c r="C42" s="822"/>
      <c r="D42" s="821"/>
      <c r="E42" s="823"/>
      <c r="F42" s="824"/>
      <c r="G42" s="825"/>
      <c r="H42" s="826"/>
      <c r="I42" s="531"/>
      <c r="J42" s="531"/>
      <c r="K42" s="531"/>
      <c r="L42" s="531"/>
      <c r="M42" s="531"/>
      <c r="N42" s="872"/>
      <c r="O42" s="531"/>
    </row>
    <row r="43" spans="1:15" ht="30" customHeight="1">
      <c r="A43" s="1516" t="s">
        <v>353</v>
      </c>
      <c r="B43" s="1516"/>
      <c r="C43" s="1516"/>
      <c r="D43" s="1516"/>
      <c r="E43" s="1516"/>
      <c r="F43" s="1516"/>
      <c r="G43" s="1516"/>
      <c r="H43" s="1516"/>
      <c r="I43" s="531"/>
      <c r="J43" s="531"/>
      <c r="K43" s="531"/>
      <c r="L43" s="531"/>
      <c r="M43" s="531"/>
      <c r="N43" s="872"/>
      <c r="O43" s="531"/>
    </row>
    <row r="44" spans="1:15" ht="30" customHeight="1">
      <c r="A44" s="1516"/>
      <c r="B44" s="1516"/>
      <c r="C44" s="1516"/>
      <c r="D44" s="1516"/>
      <c r="E44" s="1516"/>
      <c r="F44" s="1516"/>
      <c r="G44" s="1516"/>
      <c r="H44" s="1516"/>
      <c r="I44" s="531"/>
      <c r="J44" s="531"/>
      <c r="K44" s="531"/>
      <c r="L44" s="531"/>
      <c r="M44" s="531"/>
      <c r="N44" s="872"/>
      <c r="O44" s="531"/>
    </row>
    <row r="45" spans="1:15" ht="20.25" customHeight="1">
      <c r="A45" s="828"/>
      <c r="B45" s="828"/>
      <c r="C45" s="828"/>
      <c r="D45" s="828"/>
      <c r="E45" s="828"/>
      <c r="F45" s="828"/>
      <c r="G45" s="828"/>
      <c r="H45" s="828"/>
      <c r="I45" s="531"/>
      <c r="J45" s="531"/>
      <c r="K45" s="531"/>
      <c r="L45" s="531"/>
      <c r="M45" s="531"/>
      <c r="N45" s="872"/>
      <c r="O45" s="531"/>
    </row>
    <row r="46" spans="1:15" ht="12" customHeight="1">
      <c r="A46" s="828"/>
      <c r="B46" s="828"/>
      <c r="C46" s="828"/>
      <c r="D46" s="828"/>
      <c r="E46" s="828"/>
      <c r="F46" s="828"/>
      <c r="G46" s="828"/>
      <c r="H46" s="828"/>
      <c r="I46" s="531"/>
      <c r="J46" s="531"/>
      <c r="K46" s="531"/>
      <c r="L46" s="531"/>
      <c r="M46" s="531"/>
      <c r="N46" s="872"/>
      <c r="O46" s="531"/>
    </row>
    <row r="47" spans="1:15" ht="16.5" customHeight="1">
      <c r="A47" s="829"/>
      <c r="B47" s="830"/>
      <c r="C47" s="831"/>
      <c r="D47" s="830"/>
      <c r="E47" s="832"/>
      <c r="F47" s="833"/>
      <c r="G47" s="834"/>
      <c r="H47" s="835"/>
      <c r="I47" s="531"/>
      <c r="J47" s="531"/>
      <c r="K47" s="531"/>
      <c r="L47" s="531"/>
      <c r="M47" s="531"/>
      <c r="N47" s="872"/>
      <c r="O47" s="531"/>
    </row>
    <row r="48" spans="1:15" ht="27.75" customHeight="1" thickBot="1">
      <c r="A48" s="664"/>
      <c r="B48" s="586"/>
      <c r="C48" s="586"/>
      <c r="I48" s="531"/>
      <c r="J48" s="531"/>
      <c r="K48" s="531"/>
      <c r="L48" s="531"/>
      <c r="M48" s="531"/>
      <c r="N48" s="872"/>
      <c r="O48" s="531"/>
    </row>
    <row r="49" spans="1:14" s="843" customFormat="1" ht="18">
      <c r="A49" s="836" t="s">
        <v>247</v>
      </c>
      <c r="B49" s="837"/>
      <c r="C49" s="837"/>
      <c r="D49" s="838"/>
      <c r="E49" s="839"/>
      <c r="F49" s="839"/>
      <c r="G49" s="840"/>
      <c r="H49" s="841" t="s">
        <v>238</v>
      </c>
      <c r="I49" s="842"/>
      <c r="N49" s="844"/>
    </row>
    <row r="50" spans="1:14" s="843" customFormat="1" ht="18">
      <c r="A50" s="845" t="s">
        <v>239</v>
      </c>
      <c r="B50" s="846"/>
      <c r="C50" s="846"/>
      <c r="D50" s="837"/>
      <c r="E50" s="847"/>
      <c r="F50" s="847"/>
      <c r="G50" s="847"/>
      <c r="H50" s="848" t="s">
        <v>240</v>
      </c>
      <c r="I50" s="842"/>
      <c r="N50" s="844"/>
    </row>
    <row r="51" spans="1:14" s="843" customFormat="1" ht="18">
      <c r="A51" s="849" t="s">
        <v>195</v>
      </c>
      <c r="B51" s="846"/>
      <c r="C51" s="846"/>
      <c r="D51" s="837"/>
      <c r="E51" s="847"/>
      <c r="F51" s="847"/>
      <c r="G51" s="847"/>
      <c r="H51" s="850" t="s">
        <v>241</v>
      </c>
      <c r="I51" s="842"/>
      <c r="N51" s="844"/>
    </row>
    <row r="52" spans="1:14" s="843" customFormat="1" ht="12.75">
      <c r="A52" s="217"/>
      <c r="B52" s="131"/>
      <c r="C52" s="131"/>
      <c r="D52" s="787"/>
      <c r="E52" s="217"/>
      <c r="F52" s="788"/>
      <c r="G52" s="789"/>
      <c r="H52" s="787"/>
      <c r="I52" s="842"/>
      <c r="N52" s="844"/>
    </row>
    <row r="53" spans="1:14" s="843" customFormat="1" ht="12.75">
      <c r="A53" s="218"/>
      <c r="B53" s="131"/>
      <c r="C53" s="135"/>
      <c r="D53" s="135"/>
      <c r="E53" s="130"/>
      <c r="F53" s="132"/>
      <c r="G53" s="136"/>
      <c r="H53" s="131"/>
      <c r="I53" s="842"/>
      <c r="N53" s="844"/>
    </row>
    <row r="54" spans="1:10" ht="18.75" customHeight="1">
      <c r="A54" s="666"/>
      <c r="H54" s="851"/>
      <c r="I54" s="851"/>
      <c r="J54" s="851"/>
    </row>
    <row r="55" spans="1:14" s="584" customFormat="1" ht="19.5" customHeight="1">
      <c r="A55" s="592"/>
      <c r="C55" s="852"/>
      <c r="E55" s="667"/>
      <c r="G55" s="668"/>
      <c r="H55" s="853"/>
      <c r="I55" s="853"/>
      <c r="J55" s="853"/>
      <c r="N55" s="854"/>
    </row>
    <row r="56" spans="1:10" ht="19.5" customHeight="1">
      <c r="A56" s="592"/>
      <c r="H56" s="853"/>
      <c r="I56" s="853"/>
      <c r="J56" s="853"/>
    </row>
    <row r="57" spans="1:10" ht="19.5" customHeight="1">
      <c r="A57" s="592"/>
      <c r="H57" s="855"/>
      <c r="I57" s="855"/>
      <c r="J57" s="855"/>
    </row>
    <row r="58" spans="1:10" ht="19.5" customHeight="1">
      <c r="A58" s="592"/>
      <c r="H58" s="856"/>
      <c r="I58" s="855"/>
      <c r="J58" s="855"/>
    </row>
    <row r="59" ht="19.5" customHeight="1">
      <c r="A59" s="857"/>
    </row>
    <row r="60" ht="19.5" customHeight="1">
      <c r="A60" s="857"/>
    </row>
    <row r="61" ht="19.5" customHeight="1">
      <c r="A61" s="857"/>
    </row>
    <row r="62" ht="19.5" customHeight="1">
      <c r="A62" s="857"/>
    </row>
    <row r="63" ht="19.5" customHeight="1">
      <c r="A63" s="858"/>
    </row>
    <row r="64" ht="19.5" customHeight="1"/>
    <row r="65" ht="19.5" customHeight="1">
      <c r="A65" s="519"/>
    </row>
    <row r="66" ht="19.5" customHeight="1">
      <c r="A66" s="519"/>
    </row>
    <row r="67" spans="1:8" ht="19.5" customHeight="1">
      <c r="A67" s="519"/>
      <c r="C67" s="859"/>
      <c r="D67" s="574"/>
      <c r="E67" s="575"/>
      <c r="F67" s="574"/>
      <c r="G67" s="860"/>
      <c r="H67" s="860"/>
    </row>
    <row r="68" spans="3:8" ht="19.5" customHeight="1">
      <c r="C68" s="861"/>
      <c r="D68" s="574"/>
      <c r="E68" s="575"/>
      <c r="F68" s="574"/>
      <c r="G68" s="618"/>
      <c r="H68" s="618"/>
    </row>
    <row r="69" spans="3:8" ht="19.5" customHeight="1">
      <c r="C69" s="861"/>
      <c r="D69" s="574"/>
      <c r="E69" s="575"/>
      <c r="F69" s="574"/>
      <c r="G69" s="618"/>
      <c r="H69" s="618"/>
    </row>
    <row r="71" ht="18">
      <c r="B71" s="862"/>
    </row>
  </sheetData>
  <sheetProtection/>
  <mergeCells count="27">
    <mergeCell ref="N10:N11"/>
    <mergeCell ref="A43:H44"/>
    <mergeCell ref="B10:B11"/>
    <mergeCell ref="E3:H3"/>
    <mergeCell ref="E4:H4"/>
    <mergeCell ref="E5:H5"/>
    <mergeCell ref="E6:H6"/>
    <mergeCell ref="A30:A35"/>
    <mergeCell ref="A10:A11"/>
    <mergeCell ref="A18:A23"/>
    <mergeCell ref="A36:A41"/>
    <mergeCell ref="H10:H11"/>
    <mergeCell ref="E1:H1"/>
    <mergeCell ref="E2:H2"/>
    <mergeCell ref="E10:G10"/>
    <mergeCell ref="A24:A29"/>
    <mergeCell ref="E7:H7"/>
    <mergeCell ref="M10:M11"/>
    <mergeCell ref="A8:H8"/>
    <mergeCell ref="G9:H9"/>
    <mergeCell ref="A12:A17"/>
    <mergeCell ref="C10:C11"/>
    <mergeCell ref="D10:D11"/>
    <mergeCell ref="I10:I11"/>
    <mergeCell ref="J10:J11"/>
    <mergeCell ref="K10:K11"/>
    <mergeCell ref="L10:L11"/>
  </mergeCells>
  <hyperlinks>
    <hyperlink ref="A51" r:id="rId1" display="www.kskstroi.ru"/>
    <hyperlink ref="E6" r:id="rId2" display="www.kskstroi.ru"/>
    <hyperlink ref="E7:H7" location="ОГЛАВЛЕНИЕ!Область_печати" display="Главная"/>
  </hyperlinks>
  <printOptions horizontalCentered="1"/>
  <pageMargins left="0.17" right="0.16" top="0.24" bottom="0" header="0" footer="0"/>
  <pageSetup horizontalDpi="600" verticalDpi="600" orientation="portrait" paperSize="9" scale="60" r:id="rId4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P71"/>
  <sheetViews>
    <sheetView showGridLines="0" view="pageBreakPreview" zoomScale="75" zoomScaleSheetLayoutView="75" workbookViewId="0" topLeftCell="A1">
      <selection activeCell="E16" sqref="E16"/>
    </sheetView>
  </sheetViews>
  <sheetFormatPr defaultColWidth="11.421875" defaultRowHeight="12.75"/>
  <cols>
    <col min="1" max="1" width="38.7109375" style="518" customWidth="1"/>
    <col min="2" max="4" width="14.8515625" style="519" customWidth="1"/>
    <col min="5" max="5" width="17.140625" style="593" customWidth="1"/>
    <col min="6" max="6" width="17.140625" style="519" customWidth="1"/>
    <col min="7" max="7" width="17.140625" style="594" customWidth="1"/>
    <col min="8" max="8" width="26.00390625" style="519" customWidth="1"/>
    <col min="9" max="9" width="11.421875" style="519" customWidth="1"/>
    <col min="10" max="10" width="13.28125" style="519" customWidth="1"/>
    <col min="11" max="11" width="11.421875" style="519" customWidth="1"/>
    <col min="12" max="12" width="11.28125" style="519" customWidth="1"/>
    <col min="13" max="13" width="11.421875" style="519" customWidth="1"/>
    <col min="14" max="14" width="11.421875" style="827" customWidth="1"/>
    <col min="15" max="16384" width="11.421875" style="519" customWidth="1"/>
  </cols>
  <sheetData>
    <row r="1" spans="5:16" ht="18">
      <c r="E1" s="1525" t="s">
        <v>194</v>
      </c>
      <c r="F1" s="1525"/>
      <c r="G1" s="1525"/>
      <c r="H1" s="1525"/>
      <c r="I1" s="790"/>
      <c r="L1" s="520"/>
      <c r="M1" s="520"/>
      <c r="N1" s="791"/>
      <c r="O1" s="520"/>
      <c r="P1" s="522"/>
    </row>
    <row r="2" spans="5:16" ht="18">
      <c r="E2" s="1526" t="s">
        <v>191</v>
      </c>
      <c r="F2" s="1526"/>
      <c r="G2" s="1526"/>
      <c r="H2" s="1526"/>
      <c r="I2" s="792"/>
      <c r="L2" s="520"/>
      <c r="M2" s="520"/>
      <c r="N2" s="791"/>
      <c r="O2" s="520"/>
      <c r="P2" s="522"/>
    </row>
    <row r="3" spans="5:16" ht="18">
      <c r="E3" s="1517" t="s">
        <v>192</v>
      </c>
      <c r="F3" s="1517"/>
      <c r="G3" s="1517"/>
      <c r="H3" s="1517"/>
      <c r="I3" s="793"/>
      <c r="L3" s="520"/>
      <c r="M3" s="520"/>
      <c r="N3" s="791"/>
      <c r="O3" s="520"/>
      <c r="P3" s="522"/>
    </row>
    <row r="4" spans="1:16" ht="18" customHeight="1">
      <c r="A4" s="523"/>
      <c r="E4" s="1518" t="s">
        <v>229</v>
      </c>
      <c r="F4" s="1518"/>
      <c r="G4" s="1518"/>
      <c r="H4" s="1518"/>
      <c r="I4" s="794"/>
      <c r="L4" s="520"/>
      <c r="M4" s="520"/>
      <c r="N4" s="791"/>
      <c r="O4" s="520"/>
      <c r="P4" s="522"/>
    </row>
    <row r="5" spans="1:16" ht="18" customHeight="1">
      <c r="A5" s="523"/>
      <c r="E5" s="1518" t="s">
        <v>193</v>
      </c>
      <c r="F5" s="1518"/>
      <c r="G5" s="1518"/>
      <c r="H5" s="1518"/>
      <c r="I5" s="794"/>
      <c r="L5" s="520"/>
      <c r="M5" s="520"/>
      <c r="N5" s="791"/>
      <c r="O5" s="520"/>
      <c r="P5" s="522"/>
    </row>
    <row r="6" spans="1:15" s="524" customFormat="1" ht="15.75" customHeight="1">
      <c r="A6" s="519"/>
      <c r="E6" s="1519" t="s">
        <v>195</v>
      </c>
      <c r="F6" s="1519"/>
      <c r="G6" s="1519"/>
      <c r="H6" s="1519"/>
      <c r="I6" s="795"/>
      <c r="L6" s="519"/>
      <c r="M6" s="519"/>
      <c r="N6" s="796"/>
      <c r="O6" s="519"/>
    </row>
    <row r="7" spans="5:15" s="524" customFormat="1" ht="28.5" customHeight="1" thickBot="1">
      <c r="E7" s="1527" t="s">
        <v>334</v>
      </c>
      <c r="F7" s="1527"/>
      <c r="G7" s="1527"/>
      <c r="H7" s="1527"/>
      <c r="L7" s="519"/>
      <c r="M7" s="519"/>
      <c r="N7" s="796"/>
      <c r="O7" s="519"/>
    </row>
    <row r="8" spans="1:16" ht="34.5" customHeight="1" thickBot="1" thickTop="1">
      <c r="A8" s="1485" t="s">
        <v>346</v>
      </c>
      <c r="B8" s="1485"/>
      <c r="C8" s="1485"/>
      <c r="D8" s="1485"/>
      <c r="E8" s="1485"/>
      <c r="F8" s="1485"/>
      <c r="G8" s="1485"/>
      <c r="H8" s="1485"/>
      <c r="I8" s="797"/>
      <c r="J8" s="797"/>
      <c r="K8" s="863"/>
      <c r="L8" s="571"/>
      <c r="M8" s="571"/>
      <c r="N8" s="865"/>
      <c r="O8" s="571"/>
      <c r="P8" s="522"/>
    </row>
    <row r="9" spans="1:16" ht="34.5" customHeight="1" thickBot="1" thickTop="1">
      <c r="A9" s="528"/>
      <c r="B9" s="527"/>
      <c r="C9" s="527"/>
      <c r="D9" s="527"/>
      <c r="E9" s="527"/>
      <c r="F9" s="527"/>
      <c r="G9" s="1528" t="s">
        <v>347</v>
      </c>
      <c r="H9" s="1528"/>
      <c r="I9" s="864"/>
      <c r="J9" s="864"/>
      <c r="K9" s="863"/>
      <c r="L9" s="571"/>
      <c r="M9" s="571"/>
      <c r="N9" s="865"/>
      <c r="O9" s="571"/>
      <c r="P9" s="522"/>
    </row>
    <row r="10" spans="1:16" ht="27.75" customHeight="1">
      <c r="A10" s="1486" t="s">
        <v>399</v>
      </c>
      <c r="B10" s="1488" t="s">
        <v>405</v>
      </c>
      <c r="C10" s="1490" t="s">
        <v>404</v>
      </c>
      <c r="D10" s="1492" t="s">
        <v>403</v>
      </c>
      <c r="E10" s="1488" t="s">
        <v>471</v>
      </c>
      <c r="F10" s="1490"/>
      <c r="G10" s="1492"/>
      <c r="H10" s="1523" t="s">
        <v>472</v>
      </c>
      <c r="I10" s="1512"/>
      <c r="J10" s="1512"/>
      <c r="K10" s="1532"/>
      <c r="L10" s="1515"/>
      <c r="M10" s="1515"/>
      <c r="N10" s="1515"/>
      <c r="O10" s="866"/>
      <c r="P10" s="798"/>
    </row>
    <row r="11" spans="1:16" ht="27.75" customHeight="1" thickBot="1">
      <c r="A11" s="1487"/>
      <c r="B11" s="1489"/>
      <c r="C11" s="1491"/>
      <c r="D11" s="1493"/>
      <c r="E11" s="533" t="s">
        <v>406</v>
      </c>
      <c r="F11" s="532" t="s">
        <v>408</v>
      </c>
      <c r="G11" s="534" t="s">
        <v>407</v>
      </c>
      <c r="H11" s="1524"/>
      <c r="I11" s="1512"/>
      <c r="J11" s="1512"/>
      <c r="K11" s="1532"/>
      <c r="L11" s="1515"/>
      <c r="M11" s="1515"/>
      <c r="N11" s="1515"/>
      <c r="O11" s="531"/>
      <c r="P11" s="522"/>
    </row>
    <row r="12" spans="1:15" ht="30" customHeight="1">
      <c r="A12" s="1529" t="s">
        <v>359</v>
      </c>
      <c r="B12" s="799">
        <v>2000</v>
      </c>
      <c r="C12" s="800">
        <v>1000</v>
      </c>
      <c r="D12" s="801">
        <v>50</v>
      </c>
      <c r="E12" s="802">
        <v>1</v>
      </c>
      <c r="F12" s="803">
        <f aca="true" t="shared" si="0" ref="F12:F41">B12*C12/1000000</f>
        <v>2</v>
      </c>
      <c r="G12" s="804">
        <f aca="true" t="shared" si="1" ref="G12:G41">B12*C12*D12/1000000000</f>
        <v>0.1</v>
      </c>
      <c r="H12" s="805">
        <v>2490</v>
      </c>
      <c r="I12" s="867"/>
      <c r="J12" s="868"/>
      <c r="K12" s="867"/>
      <c r="L12" s="869"/>
      <c r="M12" s="867"/>
      <c r="N12" s="871"/>
      <c r="O12" s="531"/>
    </row>
    <row r="13" spans="1:15" ht="30" customHeight="1">
      <c r="A13" s="1530"/>
      <c r="B13" s="806">
        <v>2000</v>
      </c>
      <c r="C13" s="807">
        <v>1000</v>
      </c>
      <c r="D13" s="808">
        <v>60</v>
      </c>
      <c r="E13" s="809">
        <v>1</v>
      </c>
      <c r="F13" s="810">
        <f t="shared" si="0"/>
        <v>2</v>
      </c>
      <c r="G13" s="811">
        <f t="shared" si="1"/>
        <v>0.12</v>
      </c>
      <c r="H13" s="812">
        <v>2490</v>
      </c>
      <c r="I13" s="867"/>
      <c r="J13" s="868"/>
      <c r="K13" s="867"/>
      <c r="L13" s="869"/>
      <c r="M13" s="867"/>
      <c r="N13" s="871"/>
      <c r="O13" s="531"/>
    </row>
    <row r="14" spans="1:15" ht="30" customHeight="1">
      <c r="A14" s="1530"/>
      <c r="B14" s="806">
        <v>2000</v>
      </c>
      <c r="C14" s="807">
        <v>1000</v>
      </c>
      <c r="D14" s="808">
        <v>70</v>
      </c>
      <c r="E14" s="809">
        <v>1</v>
      </c>
      <c r="F14" s="810">
        <f t="shared" si="0"/>
        <v>2</v>
      </c>
      <c r="G14" s="811">
        <f t="shared" si="1"/>
        <v>0.14</v>
      </c>
      <c r="H14" s="812">
        <v>2490</v>
      </c>
      <c r="I14" s="867"/>
      <c r="J14" s="868"/>
      <c r="K14" s="867"/>
      <c r="L14" s="869"/>
      <c r="M14" s="867"/>
      <c r="N14" s="871"/>
      <c r="O14" s="531"/>
    </row>
    <row r="15" spans="1:15" ht="30" customHeight="1">
      <c r="A15" s="1530"/>
      <c r="B15" s="806">
        <v>2000</v>
      </c>
      <c r="C15" s="807">
        <v>1000</v>
      </c>
      <c r="D15" s="808">
        <v>80</v>
      </c>
      <c r="E15" s="809">
        <v>1</v>
      </c>
      <c r="F15" s="810">
        <f t="shared" si="0"/>
        <v>2</v>
      </c>
      <c r="G15" s="811">
        <f t="shared" si="1"/>
        <v>0.16</v>
      </c>
      <c r="H15" s="812">
        <v>2490</v>
      </c>
      <c r="I15" s="867"/>
      <c r="J15" s="868"/>
      <c r="K15" s="867"/>
      <c r="L15" s="869"/>
      <c r="M15" s="867"/>
      <c r="N15" s="871"/>
      <c r="O15" s="531"/>
    </row>
    <row r="16" spans="1:15" ht="30" customHeight="1">
      <c r="A16" s="1530"/>
      <c r="B16" s="806">
        <v>2000</v>
      </c>
      <c r="C16" s="807">
        <v>1000</v>
      </c>
      <c r="D16" s="808">
        <v>90</v>
      </c>
      <c r="E16" s="809">
        <v>1</v>
      </c>
      <c r="F16" s="810">
        <f t="shared" si="0"/>
        <v>2</v>
      </c>
      <c r="G16" s="811">
        <f t="shared" si="1"/>
        <v>0.18</v>
      </c>
      <c r="H16" s="812">
        <v>2490</v>
      </c>
      <c r="I16" s="867"/>
      <c r="J16" s="868"/>
      <c r="K16" s="867"/>
      <c r="L16" s="869"/>
      <c r="M16" s="867"/>
      <c r="N16" s="871"/>
      <c r="O16" s="531"/>
    </row>
    <row r="17" spans="1:15" ht="30" customHeight="1" thickBot="1">
      <c r="A17" s="1531"/>
      <c r="B17" s="813">
        <v>2000</v>
      </c>
      <c r="C17" s="814">
        <v>1000</v>
      </c>
      <c r="D17" s="815">
        <v>100</v>
      </c>
      <c r="E17" s="816">
        <v>1</v>
      </c>
      <c r="F17" s="817">
        <f t="shared" si="0"/>
        <v>2</v>
      </c>
      <c r="G17" s="818">
        <f t="shared" si="1"/>
        <v>0.2</v>
      </c>
      <c r="H17" s="819">
        <v>2490</v>
      </c>
      <c r="I17" s="867"/>
      <c r="J17" s="868"/>
      <c r="K17" s="867"/>
      <c r="L17" s="869"/>
      <c r="M17" s="867"/>
      <c r="N17" s="871"/>
      <c r="O17" s="531"/>
    </row>
    <row r="18" spans="1:15" ht="30" customHeight="1">
      <c r="A18" s="1520" t="s">
        <v>360</v>
      </c>
      <c r="B18" s="799">
        <v>2000</v>
      </c>
      <c r="C18" s="800">
        <v>1000</v>
      </c>
      <c r="D18" s="801">
        <v>50</v>
      </c>
      <c r="E18" s="802">
        <v>1</v>
      </c>
      <c r="F18" s="803">
        <f t="shared" si="0"/>
        <v>2</v>
      </c>
      <c r="G18" s="804">
        <f t="shared" si="1"/>
        <v>0.1</v>
      </c>
      <c r="H18" s="805">
        <v>3157.5375</v>
      </c>
      <c r="I18" s="867"/>
      <c r="J18" s="868"/>
      <c r="K18" s="867"/>
      <c r="L18" s="869"/>
      <c r="M18" s="867"/>
      <c r="N18" s="871"/>
      <c r="O18" s="531"/>
    </row>
    <row r="19" spans="1:15" ht="30" customHeight="1">
      <c r="A19" s="1521"/>
      <c r="B19" s="806">
        <v>2000</v>
      </c>
      <c r="C19" s="807">
        <v>1000</v>
      </c>
      <c r="D19" s="808">
        <v>60</v>
      </c>
      <c r="E19" s="809">
        <v>1</v>
      </c>
      <c r="F19" s="810">
        <f t="shared" si="0"/>
        <v>2</v>
      </c>
      <c r="G19" s="811">
        <f t="shared" si="1"/>
        <v>0.12</v>
      </c>
      <c r="H19" s="812">
        <v>3046.3448249999997</v>
      </c>
      <c r="I19" s="867"/>
      <c r="J19" s="868"/>
      <c r="K19" s="867"/>
      <c r="L19" s="869"/>
      <c r="M19" s="867"/>
      <c r="N19" s="871"/>
      <c r="O19" s="531"/>
    </row>
    <row r="20" spans="1:15" ht="30" customHeight="1">
      <c r="A20" s="1521"/>
      <c r="B20" s="806">
        <v>2000</v>
      </c>
      <c r="C20" s="807">
        <v>1000</v>
      </c>
      <c r="D20" s="808">
        <v>70</v>
      </c>
      <c r="E20" s="809">
        <v>1</v>
      </c>
      <c r="F20" s="810">
        <f t="shared" si="0"/>
        <v>2</v>
      </c>
      <c r="G20" s="811">
        <f t="shared" si="1"/>
        <v>0.14</v>
      </c>
      <c r="H20" s="812">
        <v>2966.8125</v>
      </c>
      <c r="I20" s="867"/>
      <c r="J20" s="868"/>
      <c r="K20" s="867"/>
      <c r="L20" s="869"/>
      <c r="M20" s="867"/>
      <c r="N20" s="871"/>
      <c r="O20" s="531"/>
    </row>
    <row r="21" spans="1:15" ht="30" customHeight="1">
      <c r="A21" s="1521"/>
      <c r="B21" s="806">
        <v>2000</v>
      </c>
      <c r="C21" s="807">
        <v>1000</v>
      </c>
      <c r="D21" s="808">
        <v>80</v>
      </c>
      <c r="E21" s="809">
        <v>1</v>
      </c>
      <c r="F21" s="810">
        <f t="shared" si="0"/>
        <v>2</v>
      </c>
      <c r="G21" s="811">
        <f t="shared" si="1"/>
        <v>0.16</v>
      </c>
      <c r="H21" s="812">
        <v>2907.3062999999997</v>
      </c>
      <c r="I21" s="867"/>
      <c r="J21" s="868"/>
      <c r="K21" s="867"/>
      <c r="L21" s="869"/>
      <c r="M21" s="867"/>
      <c r="N21" s="871"/>
      <c r="O21" s="531"/>
    </row>
    <row r="22" spans="1:15" ht="30" customHeight="1">
      <c r="A22" s="1521"/>
      <c r="B22" s="806">
        <v>2000</v>
      </c>
      <c r="C22" s="807">
        <v>1000</v>
      </c>
      <c r="D22" s="808">
        <v>90</v>
      </c>
      <c r="E22" s="809">
        <v>1</v>
      </c>
      <c r="F22" s="810">
        <f t="shared" si="0"/>
        <v>2</v>
      </c>
      <c r="G22" s="811">
        <f t="shared" si="1"/>
        <v>0.18</v>
      </c>
      <c r="H22" s="812">
        <v>2860.7693999999997</v>
      </c>
      <c r="I22" s="867"/>
      <c r="J22" s="868"/>
      <c r="K22" s="867"/>
      <c r="L22" s="869"/>
      <c r="M22" s="867"/>
      <c r="N22" s="871"/>
      <c r="O22" s="531"/>
    </row>
    <row r="23" spans="1:15" ht="30" customHeight="1" thickBot="1">
      <c r="A23" s="1522"/>
      <c r="B23" s="813">
        <v>2000</v>
      </c>
      <c r="C23" s="814">
        <v>1000</v>
      </c>
      <c r="D23" s="815">
        <v>100</v>
      </c>
      <c r="E23" s="816">
        <v>1</v>
      </c>
      <c r="F23" s="817">
        <f t="shared" si="0"/>
        <v>2</v>
      </c>
      <c r="G23" s="818">
        <f t="shared" si="1"/>
        <v>0.2</v>
      </c>
      <c r="H23" s="819">
        <v>2823.7687499999997</v>
      </c>
      <c r="I23" s="867"/>
      <c r="J23" s="868"/>
      <c r="K23" s="867"/>
      <c r="L23" s="869"/>
      <c r="M23" s="867"/>
      <c r="N23" s="871"/>
      <c r="O23" s="531"/>
    </row>
    <row r="24" spans="1:15" ht="30" customHeight="1">
      <c r="A24" s="1520" t="s">
        <v>361</v>
      </c>
      <c r="B24" s="799">
        <v>2000</v>
      </c>
      <c r="C24" s="800">
        <v>1000</v>
      </c>
      <c r="D24" s="801">
        <v>50</v>
      </c>
      <c r="E24" s="802">
        <v>1</v>
      </c>
      <c r="F24" s="803">
        <f t="shared" si="0"/>
        <v>2</v>
      </c>
      <c r="G24" s="804">
        <f t="shared" si="1"/>
        <v>0.1</v>
      </c>
      <c r="H24" s="805">
        <v>3825.075</v>
      </c>
      <c r="I24" s="867"/>
      <c r="J24" s="868"/>
      <c r="K24" s="867"/>
      <c r="L24" s="869"/>
      <c r="M24" s="867"/>
      <c r="N24" s="871"/>
      <c r="O24" s="531"/>
    </row>
    <row r="25" spans="1:15" ht="30" customHeight="1">
      <c r="A25" s="1521"/>
      <c r="B25" s="806">
        <v>2000</v>
      </c>
      <c r="C25" s="807">
        <v>1000</v>
      </c>
      <c r="D25" s="808">
        <v>60</v>
      </c>
      <c r="E25" s="809">
        <v>1</v>
      </c>
      <c r="F25" s="810">
        <f t="shared" si="0"/>
        <v>2</v>
      </c>
      <c r="G25" s="811">
        <f t="shared" si="1"/>
        <v>0.12</v>
      </c>
      <c r="H25" s="812">
        <v>3602.6896499999993</v>
      </c>
      <c r="I25" s="867"/>
      <c r="J25" s="868"/>
      <c r="K25" s="867"/>
      <c r="L25" s="869"/>
      <c r="M25" s="867"/>
      <c r="N25" s="871"/>
      <c r="O25" s="531"/>
    </row>
    <row r="26" spans="1:15" ht="30" customHeight="1">
      <c r="A26" s="1521"/>
      <c r="B26" s="806">
        <v>2000</v>
      </c>
      <c r="C26" s="807">
        <v>1000</v>
      </c>
      <c r="D26" s="808">
        <v>70</v>
      </c>
      <c r="E26" s="809">
        <v>1</v>
      </c>
      <c r="F26" s="810">
        <f t="shared" si="0"/>
        <v>2</v>
      </c>
      <c r="G26" s="811">
        <f t="shared" si="1"/>
        <v>0.14</v>
      </c>
      <c r="H26" s="812">
        <v>3443.625</v>
      </c>
      <c r="I26" s="867"/>
      <c r="J26" s="868"/>
      <c r="K26" s="867"/>
      <c r="L26" s="869"/>
      <c r="M26" s="867"/>
      <c r="N26" s="871"/>
      <c r="O26" s="531"/>
    </row>
    <row r="27" spans="1:15" ht="30" customHeight="1">
      <c r="A27" s="1521"/>
      <c r="B27" s="806">
        <v>2000</v>
      </c>
      <c r="C27" s="807">
        <v>1000</v>
      </c>
      <c r="D27" s="808">
        <v>80</v>
      </c>
      <c r="E27" s="809">
        <v>1</v>
      </c>
      <c r="F27" s="810">
        <f t="shared" si="0"/>
        <v>2</v>
      </c>
      <c r="G27" s="811">
        <f t="shared" si="1"/>
        <v>0.16</v>
      </c>
      <c r="H27" s="812">
        <v>3324.612599999999</v>
      </c>
      <c r="I27" s="867"/>
      <c r="J27" s="868"/>
      <c r="K27" s="867"/>
      <c r="L27" s="869"/>
      <c r="M27" s="867"/>
      <c r="N27" s="871"/>
      <c r="O27" s="531"/>
    </row>
    <row r="28" spans="1:15" ht="30" customHeight="1">
      <c r="A28" s="1521"/>
      <c r="B28" s="806">
        <v>2000</v>
      </c>
      <c r="C28" s="807">
        <v>1000</v>
      </c>
      <c r="D28" s="808">
        <v>90</v>
      </c>
      <c r="E28" s="809">
        <v>1</v>
      </c>
      <c r="F28" s="810">
        <f t="shared" si="0"/>
        <v>2</v>
      </c>
      <c r="G28" s="811">
        <f t="shared" si="1"/>
        <v>0.18</v>
      </c>
      <c r="H28" s="812">
        <v>3231.5387999999994</v>
      </c>
      <c r="I28" s="867"/>
      <c r="J28" s="868"/>
      <c r="K28" s="867"/>
      <c r="L28" s="869"/>
      <c r="M28" s="867"/>
      <c r="N28" s="871"/>
      <c r="O28" s="531"/>
    </row>
    <row r="29" spans="1:15" ht="30" customHeight="1" thickBot="1">
      <c r="A29" s="1522"/>
      <c r="B29" s="813">
        <v>2000</v>
      </c>
      <c r="C29" s="814">
        <v>1000</v>
      </c>
      <c r="D29" s="815">
        <v>100</v>
      </c>
      <c r="E29" s="816">
        <v>1</v>
      </c>
      <c r="F29" s="817">
        <f t="shared" si="0"/>
        <v>2</v>
      </c>
      <c r="G29" s="818">
        <f t="shared" si="1"/>
        <v>0.2</v>
      </c>
      <c r="H29" s="819">
        <v>3157.5375</v>
      </c>
      <c r="I29" s="867"/>
      <c r="J29" s="868"/>
      <c r="K29" s="867"/>
      <c r="L29" s="869"/>
      <c r="M29" s="867"/>
      <c r="N29" s="871"/>
      <c r="O29" s="531"/>
    </row>
    <row r="30" spans="1:15" ht="30" customHeight="1">
      <c r="A30" s="1520" t="s">
        <v>362</v>
      </c>
      <c r="B30" s="799">
        <v>2000</v>
      </c>
      <c r="C30" s="800">
        <v>1000</v>
      </c>
      <c r="D30" s="801">
        <v>50</v>
      </c>
      <c r="E30" s="802">
        <v>1</v>
      </c>
      <c r="F30" s="803">
        <f t="shared" si="0"/>
        <v>2</v>
      </c>
      <c r="G30" s="804">
        <f t="shared" si="1"/>
        <v>0.1</v>
      </c>
      <c r="H30" s="805">
        <v>2890.3125</v>
      </c>
      <c r="I30" s="867"/>
      <c r="J30" s="868"/>
      <c r="K30" s="867"/>
      <c r="L30" s="869"/>
      <c r="M30" s="867"/>
      <c r="N30" s="871"/>
      <c r="O30" s="531"/>
    </row>
    <row r="31" spans="1:15" ht="30" customHeight="1">
      <c r="A31" s="1521"/>
      <c r="B31" s="806">
        <v>2000</v>
      </c>
      <c r="C31" s="807">
        <v>1000</v>
      </c>
      <c r="D31" s="808">
        <v>60</v>
      </c>
      <c r="E31" s="809">
        <v>1</v>
      </c>
      <c r="F31" s="810">
        <f t="shared" si="0"/>
        <v>2</v>
      </c>
      <c r="G31" s="811">
        <f t="shared" si="1"/>
        <v>0.12</v>
      </c>
      <c r="H31" s="812">
        <v>2823.5175</v>
      </c>
      <c r="I31" s="867"/>
      <c r="J31" s="868"/>
      <c r="K31" s="867"/>
      <c r="L31" s="869"/>
      <c r="M31" s="867"/>
      <c r="N31" s="871"/>
      <c r="O31" s="531"/>
    </row>
    <row r="32" spans="1:15" ht="30" customHeight="1">
      <c r="A32" s="1521"/>
      <c r="B32" s="806">
        <v>2000</v>
      </c>
      <c r="C32" s="807">
        <v>1000</v>
      </c>
      <c r="D32" s="808">
        <v>70</v>
      </c>
      <c r="E32" s="809">
        <v>1</v>
      </c>
      <c r="F32" s="810">
        <f t="shared" si="0"/>
        <v>2</v>
      </c>
      <c r="G32" s="811">
        <f t="shared" si="1"/>
        <v>0.14</v>
      </c>
      <c r="H32" s="812">
        <v>2775.9375</v>
      </c>
      <c r="I32" s="867"/>
      <c r="J32" s="868"/>
      <c r="K32" s="867"/>
      <c r="L32" s="869"/>
      <c r="M32" s="867"/>
      <c r="N32" s="871"/>
      <c r="O32" s="531"/>
    </row>
    <row r="33" spans="1:15" ht="30" customHeight="1">
      <c r="A33" s="1521"/>
      <c r="B33" s="806">
        <v>2000</v>
      </c>
      <c r="C33" s="807">
        <v>1000</v>
      </c>
      <c r="D33" s="808">
        <v>80</v>
      </c>
      <c r="E33" s="809">
        <v>1</v>
      </c>
      <c r="F33" s="810">
        <f t="shared" si="0"/>
        <v>2</v>
      </c>
      <c r="G33" s="811">
        <f t="shared" si="1"/>
        <v>0.16</v>
      </c>
      <c r="H33" s="812">
        <v>2740.2524999999996</v>
      </c>
      <c r="I33" s="867"/>
      <c r="J33" s="868"/>
      <c r="K33" s="867"/>
      <c r="L33" s="869"/>
      <c r="M33" s="867"/>
      <c r="N33" s="871"/>
      <c r="O33" s="531"/>
    </row>
    <row r="34" spans="1:15" ht="30" customHeight="1">
      <c r="A34" s="1521"/>
      <c r="B34" s="806">
        <v>2000</v>
      </c>
      <c r="C34" s="807">
        <v>1000</v>
      </c>
      <c r="D34" s="808">
        <v>90</v>
      </c>
      <c r="E34" s="809">
        <v>1</v>
      </c>
      <c r="F34" s="810">
        <f t="shared" si="0"/>
        <v>2</v>
      </c>
      <c r="G34" s="811">
        <f t="shared" si="1"/>
        <v>0.18</v>
      </c>
      <c r="H34" s="812">
        <v>2712.345</v>
      </c>
      <c r="I34" s="867"/>
      <c r="J34" s="868"/>
      <c r="K34" s="867"/>
      <c r="L34" s="869"/>
      <c r="M34" s="867"/>
      <c r="N34" s="871"/>
      <c r="O34" s="531"/>
    </row>
    <row r="35" spans="1:15" ht="30" customHeight="1" thickBot="1">
      <c r="A35" s="1522"/>
      <c r="B35" s="813">
        <v>2000</v>
      </c>
      <c r="C35" s="814">
        <v>1000</v>
      </c>
      <c r="D35" s="815">
        <v>100</v>
      </c>
      <c r="E35" s="816">
        <v>1</v>
      </c>
      <c r="F35" s="817">
        <f t="shared" si="0"/>
        <v>2</v>
      </c>
      <c r="G35" s="818">
        <f t="shared" si="1"/>
        <v>0.2</v>
      </c>
      <c r="H35" s="819">
        <v>2690.15625</v>
      </c>
      <c r="I35" s="867"/>
      <c r="J35" s="868"/>
      <c r="K35" s="867"/>
      <c r="L35" s="869"/>
      <c r="M35" s="867"/>
      <c r="N35" s="871"/>
      <c r="O35" s="531"/>
    </row>
    <row r="36" spans="1:15" ht="30" customHeight="1">
      <c r="A36" s="1520" t="s">
        <v>363</v>
      </c>
      <c r="B36" s="799">
        <v>2000</v>
      </c>
      <c r="C36" s="800">
        <v>1000</v>
      </c>
      <c r="D36" s="801">
        <v>50</v>
      </c>
      <c r="E36" s="802">
        <v>1</v>
      </c>
      <c r="F36" s="803">
        <f t="shared" si="0"/>
        <v>2</v>
      </c>
      <c r="G36" s="804">
        <f t="shared" si="1"/>
        <v>0.1</v>
      </c>
      <c r="H36" s="805">
        <v>3290.625</v>
      </c>
      <c r="I36" s="867"/>
      <c r="J36" s="868"/>
      <c r="K36" s="867"/>
      <c r="L36" s="869"/>
      <c r="M36" s="867"/>
      <c r="N36" s="871"/>
      <c r="O36" s="531"/>
    </row>
    <row r="37" spans="1:15" ht="30" customHeight="1">
      <c r="A37" s="1521"/>
      <c r="B37" s="806">
        <v>2000</v>
      </c>
      <c r="C37" s="807">
        <v>1000</v>
      </c>
      <c r="D37" s="808">
        <v>60</v>
      </c>
      <c r="E37" s="809">
        <v>1</v>
      </c>
      <c r="F37" s="810">
        <f t="shared" si="0"/>
        <v>2</v>
      </c>
      <c r="G37" s="811">
        <f t="shared" si="1"/>
        <v>0.12</v>
      </c>
      <c r="H37" s="812">
        <v>3157.0349999999994</v>
      </c>
      <c r="I37" s="867"/>
      <c r="J37" s="868"/>
      <c r="K37" s="867"/>
      <c r="L37" s="869"/>
      <c r="M37" s="867"/>
      <c r="N37" s="871"/>
      <c r="O37" s="531"/>
    </row>
    <row r="38" spans="1:15" ht="30" customHeight="1">
      <c r="A38" s="1521"/>
      <c r="B38" s="806">
        <v>2000</v>
      </c>
      <c r="C38" s="807">
        <v>1000</v>
      </c>
      <c r="D38" s="808">
        <v>70</v>
      </c>
      <c r="E38" s="809">
        <v>1</v>
      </c>
      <c r="F38" s="810">
        <f t="shared" si="0"/>
        <v>2</v>
      </c>
      <c r="G38" s="811">
        <f t="shared" si="1"/>
        <v>0.14</v>
      </c>
      <c r="H38" s="812">
        <v>3061.875</v>
      </c>
      <c r="I38" s="867"/>
      <c r="J38" s="868"/>
      <c r="K38" s="867"/>
      <c r="L38" s="869"/>
      <c r="M38" s="867"/>
      <c r="N38" s="871"/>
      <c r="O38" s="531"/>
    </row>
    <row r="39" spans="1:15" ht="30" customHeight="1">
      <c r="A39" s="1521"/>
      <c r="B39" s="806">
        <v>2000</v>
      </c>
      <c r="C39" s="807">
        <v>1000</v>
      </c>
      <c r="D39" s="808">
        <v>80</v>
      </c>
      <c r="E39" s="809">
        <v>1</v>
      </c>
      <c r="F39" s="810">
        <f t="shared" si="0"/>
        <v>2</v>
      </c>
      <c r="G39" s="811">
        <f t="shared" si="1"/>
        <v>0.16</v>
      </c>
      <c r="H39" s="812">
        <v>2990.505</v>
      </c>
      <c r="I39" s="867"/>
      <c r="J39" s="868"/>
      <c r="K39" s="867"/>
      <c r="L39" s="869"/>
      <c r="M39" s="867"/>
      <c r="N39" s="871"/>
      <c r="O39" s="531"/>
    </row>
    <row r="40" spans="1:15" ht="30" customHeight="1">
      <c r="A40" s="1521"/>
      <c r="B40" s="806">
        <v>2000</v>
      </c>
      <c r="C40" s="807">
        <v>1000</v>
      </c>
      <c r="D40" s="808">
        <v>90</v>
      </c>
      <c r="E40" s="809">
        <v>1</v>
      </c>
      <c r="F40" s="810">
        <f t="shared" si="0"/>
        <v>2</v>
      </c>
      <c r="G40" s="811">
        <f t="shared" si="1"/>
        <v>0.18</v>
      </c>
      <c r="H40" s="812">
        <v>2934.69</v>
      </c>
      <c r="I40" s="867"/>
      <c r="J40" s="868"/>
      <c r="K40" s="867"/>
      <c r="L40" s="869"/>
      <c r="M40" s="867"/>
      <c r="N40" s="871"/>
      <c r="O40" s="531"/>
    </row>
    <row r="41" spans="1:15" ht="30" customHeight="1" thickBot="1">
      <c r="A41" s="1522"/>
      <c r="B41" s="813">
        <v>2000</v>
      </c>
      <c r="C41" s="814">
        <v>1000</v>
      </c>
      <c r="D41" s="815">
        <v>100</v>
      </c>
      <c r="E41" s="816">
        <v>1</v>
      </c>
      <c r="F41" s="817">
        <f t="shared" si="0"/>
        <v>2</v>
      </c>
      <c r="G41" s="818">
        <f t="shared" si="1"/>
        <v>0.2</v>
      </c>
      <c r="H41" s="819">
        <v>2890.3125</v>
      </c>
      <c r="I41" s="867"/>
      <c r="J41" s="868"/>
      <c r="K41" s="867"/>
      <c r="L41" s="869"/>
      <c r="M41" s="867"/>
      <c r="N41" s="871"/>
      <c r="O41" s="531"/>
    </row>
    <row r="42" spans="1:15" ht="20.25" customHeight="1">
      <c r="A42" s="820"/>
      <c r="B42" s="821"/>
      <c r="C42" s="822"/>
      <c r="D42" s="821"/>
      <c r="E42" s="823"/>
      <c r="F42" s="824"/>
      <c r="G42" s="825"/>
      <c r="H42" s="826"/>
      <c r="I42" s="531"/>
      <c r="J42" s="531"/>
      <c r="K42" s="531"/>
      <c r="L42" s="531"/>
      <c r="M42" s="531"/>
      <c r="N42" s="872"/>
      <c r="O42" s="531"/>
    </row>
    <row r="43" spans="1:15" ht="30" customHeight="1">
      <c r="A43" s="1516" t="s">
        <v>353</v>
      </c>
      <c r="B43" s="1516"/>
      <c r="C43" s="1516"/>
      <c r="D43" s="1516"/>
      <c r="E43" s="1516"/>
      <c r="F43" s="1516"/>
      <c r="G43" s="1516"/>
      <c r="H43" s="1516"/>
      <c r="I43" s="531"/>
      <c r="J43" s="531"/>
      <c r="K43" s="531"/>
      <c r="L43" s="531"/>
      <c r="M43" s="531"/>
      <c r="N43" s="872"/>
      <c r="O43" s="531"/>
    </row>
    <row r="44" spans="1:8" ht="30" customHeight="1">
      <c r="A44" s="1516"/>
      <c r="B44" s="1516"/>
      <c r="C44" s="1516"/>
      <c r="D44" s="1516"/>
      <c r="E44" s="1516"/>
      <c r="F44" s="1516"/>
      <c r="G44" s="1516"/>
      <c r="H44" s="1516"/>
    </row>
    <row r="45" spans="1:8" ht="20.25" customHeight="1">
      <c r="A45" s="828"/>
      <c r="B45" s="828"/>
      <c r="C45" s="828"/>
      <c r="D45" s="828"/>
      <c r="E45" s="828"/>
      <c r="F45" s="828"/>
      <c r="G45" s="828"/>
      <c r="H45" s="828"/>
    </row>
    <row r="46" spans="1:8" ht="12" customHeight="1">
      <c r="A46" s="828"/>
      <c r="B46" s="828"/>
      <c r="C46" s="828"/>
      <c r="D46" s="828"/>
      <c r="E46" s="828"/>
      <c r="F46" s="828"/>
      <c r="G46" s="828"/>
      <c r="H46" s="828"/>
    </row>
    <row r="47" spans="1:8" ht="16.5" customHeight="1">
      <c r="A47" s="829"/>
      <c r="B47" s="830"/>
      <c r="C47" s="831"/>
      <c r="D47" s="830"/>
      <c r="E47" s="832"/>
      <c r="F47" s="833"/>
      <c r="G47" s="834"/>
      <c r="H47" s="835"/>
    </row>
    <row r="48" spans="1:3" ht="27.75" customHeight="1" thickBot="1">
      <c r="A48" s="664"/>
      <c r="B48" s="586"/>
      <c r="C48" s="586"/>
    </row>
    <row r="49" spans="1:14" s="843" customFormat="1" ht="18">
      <c r="A49" s="836" t="s">
        <v>247</v>
      </c>
      <c r="B49" s="837"/>
      <c r="C49" s="837"/>
      <c r="D49" s="838"/>
      <c r="E49" s="839"/>
      <c r="F49" s="839"/>
      <c r="G49" s="840"/>
      <c r="H49" s="841" t="s">
        <v>238</v>
      </c>
      <c r="I49" s="842"/>
      <c r="N49" s="844"/>
    </row>
    <row r="50" spans="1:14" s="843" customFormat="1" ht="18">
      <c r="A50" s="845" t="s">
        <v>239</v>
      </c>
      <c r="B50" s="846"/>
      <c r="C50" s="846"/>
      <c r="D50" s="837"/>
      <c r="E50" s="847"/>
      <c r="F50" s="847"/>
      <c r="G50" s="847"/>
      <c r="H50" s="848" t="s">
        <v>240</v>
      </c>
      <c r="I50" s="842"/>
      <c r="N50" s="844"/>
    </row>
    <row r="51" spans="1:14" s="843" customFormat="1" ht="18">
      <c r="A51" s="849" t="s">
        <v>195</v>
      </c>
      <c r="B51" s="846"/>
      <c r="C51" s="846"/>
      <c r="D51" s="837"/>
      <c r="E51" s="847"/>
      <c r="F51" s="847"/>
      <c r="G51" s="847"/>
      <c r="H51" s="850" t="s">
        <v>241</v>
      </c>
      <c r="I51" s="842"/>
      <c r="N51" s="844"/>
    </row>
    <row r="52" spans="1:14" s="843" customFormat="1" ht="12.75">
      <c r="A52" s="217"/>
      <c r="B52" s="131"/>
      <c r="C52" s="131"/>
      <c r="D52" s="787"/>
      <c r="E52" s="217"/>
      <c r="F52" s="788"/>
      <c r="G52" s="789"/>
      <c r="H52" s="787"/>
      <c r="I52" s="842"/>
      <c r="N52" s="844"/>
    </row>
    <row r="53" spans="1:14" s="843" customFormat="1" ht="12.75">
      <c r="A53" s="218"/>
      <c r="B53" s="131"/>
      <c r="C53" s="135"/>
      <c r="D53" s="135"/>
      <c r="E53" s="130"/>
      <c r="F53" s="132"/>
      <c r="G53" s="136"/>
      <c r="H53" s="131"/>
      <c r="I53" s="842"/>
      <c r="N53" s="844"/>
    </row>
    <row r="54" spans="1:10" ht="18.75" customHeight="1">
      <c r="A54" s="666"/>
      <c r="H54" s="851"/>
      <c r="I54" s="851"/>
      <c r="J54" s="851"/>
    </row>
    <row r="55" spans="1:14" s="584" customFormat="1" ht="19.5" customHeight="1">
      <c r="A55" s="592"/>
      <c r="C55" s="852"/>
      <c r="E55" s="667"/>
      <c r="G55" s="668"/>
      <c r="H55" s="853"/>
      <c r="I55" s="853"/>
      <c r="J55" s="853"/>
      <c r="N55" s="854"/>
    </row>
    <row r="56" spans="1:10" ht="19.5" customHeight="1">
      <c r="A56" s="592"/>
      <c r="H56" s="853"/>
      <c r="I56" s="853"/>
      <c r="J56" s="853"/>
    </row>
    <row r="57" spans="1:10" ht="19.5" customHeight="1">
      <c r="A57" s="592"/>
      <c r="H57" s="855"/>
      <c r="I57" s="855"/>
      <c r="J57" s="855"/>
    </row>
    <row r="58" spans="1:10" ht="19.5" customHeight="1">
      <c r="A58" s="592"/>
      <c r="H58" s="856"/>
      <c r="I58" s="855"/>
      <c r="J58" s="855"/>
    </row>
    <row r="59" ht="19.5" customHeight="1">
      <c r="A59" s="857"/>
    </row>
    <row r="60" ht="19.5" customHeight="1">
      <c r="A60" s="857"/>
    </row>
    <row r="61" ht="19.5" customHeight="1">
      <c r="A61" s="857"/>
    </row>
    <row r="62" ht="19.5" customHeight="1">
      <c r="A62" s="857"/>
    </row>
    <row r="63" ht="19.5" customHeight="1">
      <c r="A63" s="858"/>
    </row>
    <row r="64" ht="19.5" customHeight="1"/>
    <row r="65" ht="19.5" customHeight="1">
      <c r="A65" s="519"/>
    </row>
    <row r="66" ht="19.5" customHeight="1">
      <c r="A66" s="519"/>
    </row>
    <row r="67" spans="1:8" ht="19.5" customHeight="1">
      <c r="A67" s="519"/>
      <c r="C67" s="859"/>
      <c r="D67" s="574"/>
      <c r="E67" s="575"/>
      <c r="F67" s="574"/>
      <c r="G67" s="860"/>
      <c r="H67" s="860"/>
    </row>
    <row r="68" spans="3:8" ht="19.5" customHeight="1">
      <c r="C68" s="861"/>
      <c r="D68" s="574"/>
      <c r="E68" s="575"/>
      <c r="F68" s="574"/>
      <c r="G68" s="618"/>
      <c r="H68" s="618"/>
    </row>
    <row r="69" spans="3:8" ht="19.5" customHeight="1">
      <c r="C69" s="861"/>
      <c r="D69" s="574"/>
      <c r="E69" s="575"/>
      <c r="F69" s="574"/>
      <c r="G69" s="618"/>
      <c r="H69" s="618"/>
    </row>
    <row r="71" ht="18">
      <c r="B71" s="862"/>
    </row>
  </sheetData>
  <sheetProtection/>
  <mergeCells count="27">
    <mergeCell ref="M10:M11"/>
    <mergeCell ref="A8:H8"/>
    <mergeCell ref="G9:H9"/>
    <mergeCell ref="A12:A17"/>
    <mergeCell ref="C10:C11"/>
    <mergeCell ref="D10:D11"/>
    <mergeCell ref="I10:I11"/>
    <mergeCell ref="J10:J11"/>
    <mergeCell ref="K10:K11"/>
    <mergeCell ref="L10:L11"/>
    <mergeCell ref="A36:A41"/>
    <mergeCell ref="H10:H11"/>
    <mergeCell ref="E1:H1"/>
    <mergeCell ref="E2:H2"/>
    <mergeCell ref="E10:G10"/>
    <mergeCell ref="A24:A29"/>
    <mergeCell ref="E7:H7"/>
    <mergeCell ref="N10:N11"/>
    <mergeCell ref="A43:H44"/>
    <mergeCell ref="B10:B11"/>
    <mergeCell ref="E3:H3"/>
    <mergeCell ref="E4:H4"/>
    <mergeCell ref="E5:H5"/>
    <mergeCell ref="E6:H6"/>
    <mergeCell ref="A30:A35"/>
    <mergeCell ref="A10:A11"/>
    <mergeCell ref="A18:A23"/>
  </mergeCells>
  <hyperlinks>
    <hyperlink ref="A51" r:id="rId1" display="www.kskstroi.ru"/>
    <hyperlink ref="E6" r:id="rId2" display="www.kskstroi.ru"/>
    <hyperlink ref="E7:H7" location="ОГЛАВЛЕНИЕ!Область_печати" display="Главная"/>
  </hyperlinks>
  <printOptions horizontalCentered="1"/>
  <pageMargins left="0.17" right="0.16" top="0.24" bottom="0" header="0" footer="0"/>
  <pageSetup horizontalDpi="600" verticalDpi="600" orientation="portrait" paperSize="9" scale="60" r:id="rId4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S49"/>
  <sheetViews>
    <sheetView zoomScale="85" zoomScaleNormal="85" workbookViewId="0" topLeftCell="A1">
      <selection activeCell="J7" sqref="J7"/>
    </sheetView>
  </sheetViews>
  <sheetFormatPr defaultColWidth="9.140625" defaultRowHeight="12.75"/>
  <cols>
    <col min="1" max="1" width="26.28125" style="0" customWidth="1"/>
    <col min="2" max="2" width="8.8515625" style="0" customWidth="1"/>
    <col min="3" max="3" width="9.00390625" style="0" customWidth="1"/>
    <col min="4" max="4" width="8.7109375" style="0" customWidth="1"/>
    <col min="5" max="5" width="27.140625" style="0" customWidth="1"/>
    <col min="6" max="6" width="16.140625" style="0" customWidth="1"/>
    <col min="7" max="7" width="14.421875" style="0" customWidth="1"/>
    <col min="8" max="8" width="16.7109375" style="0" customWidth="1"/>
    <col min="9" max="9" width="16.57421875" style="0" customWidth="1"/>
    <col min="10" max="10" width="17.8515625" style="0" customWidth="1"/>
    <col min="11" max="11" width="16.421875" style="0" customWidth="1"/>
    <col min="12" max="12" width="11.8515625" style="0" customWidth="1"/>
    <col min="13" max="13" width="9.57421875" style="0" customWidth="1"/>
    <col min="14" max="14" width="11.8515625" style="0" customWidth="1"/>
    <col min="15" max="15" width="10.28125" style="0" customWidth="1"/>
    <col min="16" max="16" width="8.7109375" style="0" customWidth="1"/>
  </cols>
  <sheetData>
    <row r="1" spans="5:19" ht="15" customHeight="1">
      <c r="E1" s="311"/>
      <c r="F1" s="311"/>
      <c r="G1" s="311"/>
      <c r="H1" s="311"/>
      <c r="I1" s="934" t="s">
        <v>194</v>
      </c>
      <c r="J1" s="932"/>
      <c r="K1" s="932"/>
      <c r="L1" s="282"/>
      <c r="M1" s="282"/>
      <c r="N1" s="282"/>
      <c r="O1" s="282"/>
      <c r="P1" s="282"/>
      <c r="Q1" s="282"/>
      <c r="R1" s="282"/>
      <c r="S1" s="282"/>
    </row>
    <row r="2" spans="5:19" ht="15" customHeight="1">
      <c r="E2" s="311"/>
      <c r="F2" s="311"/>
      <c r="G2" s="311"/>
      <c r="H2" s="311"/>
      <c r="I2" s="924" t="s">
        <v>191</v>
      </c>
      <c r="J2" s="932"/>
      <c r="K2" s="932"/>
      <c r="L2" s="283"/>
      <c r="M2" s="283"/>
      <c r="N2" s="283"/>
      <c r="O2" s="283"/>
      <c r="P2" s="283"/>
      <c r="Q2" s="283"/>
      <c r="R2" s="283"/>
      <c r="S2" s="282"/>
    </row>
    <row r="3" spans="5:19" ht="15" customHeight="1">
      <c r="E3" s="311"/>
      <c r="F3" s="311"/>
      <c r="G3" s="311"/>
      <c r="H3" s="311"/>
      <c r="I3" s="924" t="s">
        <v>192</v>
      </c>
      <c r="J3" s="932"/>
      <c r="K3" s="932"/>
      <c r="L3" s="283"/>
      <c r="M3" s="283"/>
      <c r="N3" s="283"/>
      <c r="O3" s="283"/>
      <c r="P3" s="283"/>
      <c r="Q3" s="283"/>
      <c r="R3" s="283"/>
      <c r="S3" s="282"/>
    </row>
    <row r="4" spans="5:19" ht="15" customHeight="1">
      <c r="E4" s="311"/>
      <c r="F4" s="311"/>
      <c r="G4" s="311"/>
      <c r="H4" s="311"/>
      <c r="I4" s="926" t="s">
        <v>229</v>
      </c>
      <c r="J4" s="932"/>
      <c r="K4" s="932"/>
      <c r="L4" s="283"/>
      <c r="M4" s="283"/>
      <c r="N4" s="283"/>
      <c r="O4" s="283"/>
      <c r="P4" s="283"/>
      <c r="Q4" s="283"/>
      <c r="R4" s="283"/>
      <c r="S4" s="282"/>
    </row>
    <row r="5" spans="5:19" ht="15" customHeight="1">
      <c r="E5" s="311"/>
      <c r="F5" s="311"/>
      <c r="G5" s="311"/>
      <c r="H5" s="311"/>
      <c r="I5" s="926" t="s">
        <v>193</v>
      </c>
      <c r="J5" s="932"/>
      <c r="K5" s="932"/>
      <c r="L5" s="283"/>
      <c r="M5" s="283"/>
      <c r="N5" s="283"/>
      <c r="O5" s="283"/>
      <c r="P5" s="283"/>
      <c r="Q5" s="283"/>
      <c r="R5" s="283"/>
      <c r="S5" s="282"/>
    </row>
    <row r="6" spans="5:19" ht="15" customHeight="1">
      <c r="E6" s="311"/>
      <c r="F6" s="311"/>
      <c r="G6" s="311"/>
      <c r="H6" s="311"/>
      <c r="I6" s="1556" t="s">
        <v>195</v>
      </c>
      <c r="J6" s="932"/>
      <c r="K6" s="932"/>
      <c r="L6" s="283"/>
      <c r="M6" s="283"/>
      <c r="N6" s="283"/>
      <c r="O6" s="283"/>
      <c r="P6" s="283"/>
      <c r="Q6" s="283"/>
      <c r="R6" s="283"/>
      <c r="S6" s="282"/>
    </row>
    <row r="7" spans="5:19" ht="14.25" customHeight="1" thickBot="1">
      <c r="E7" s="248"/>
      <c r="F7" s="249"/>
      <c r="G7" s="249"/>
      <c r="H7" s="249"/>
      <c r="I7" s="249"/>
      <c r="J7" s="363" t="s">
        <v>334</v>
      </c>
      <c r="K7" s="249"/>
      <c r="L7" s="283"/>
      <c r="M7" s="283"/>
      <c r="N7" s="283"/>
      <c r="O7" s="283"/>
      <c r="P7" s="283"/>
      <c r="Q7" s="283"/>
      <c r="R7" s="283"/>
      <c r="S7" s="282"/>
    </row>
    <row r="8" spans="1:19" ht="27" customHeight="1" thickBot="1" thickTop="1">
      <c r="A8" s="1534" t="s">
        <v>250</v>
      </c>
      <c r="B8" s="1534"/>
      <c r="C8" s="1534"/>
      <c r="D8" s="1534"/>
      <c r="E8" s="1534"/>
      <c r="F8" s="1534"/>
      <c r="G8" s="1534"/>
      <c r="H8" s="1534"/>
      <c r="I8" s="1534"/>
      <c r="J8" s="1534"/>
      <c r="K8" s="1534"/>
      <c r="L8" s="283"/>
      <c r="M8" s="283"/>
      <c r="N8" s="283"/>
      <c r="O8" s="283"/>
      <c r="P8" s="283"/>
      <c r="Q8" s="283"/>
      <c r="R8" s="283"/>
      <c r="S8" s="282"/>
    </row>
    <row r="9" spans="1:19" ht="64.5" customHeight="1" thickBot="1" thickTop="1">
      <c r="A9" s="1535"/>
      <c r="B9" s="1536"/>
      <c r="C9" s="1536"/>
      <c r="D9" s="1536"/>
      <c r="E9" s="1536"/>
      <c r="F9" s="1536"/>
      <c r="G9" s="1537"/>
      <c r="H9" s="281"/>
      <c r="I9" s="281"/>
      <c r="J9" s="1538" t="s">
        <v>286</v>
      </c>
      <c r="K9" s="1538"/>
      <c r="L9" s="283"/>
      <c r="M9" s="283"/>
      <c r="N9" s="283"/>
      <c r="O9" s="283"/>
      <c r="P9" s="283"/>
      <c r="Q9" s="283"/>
      <c r="R9" s="283"/>
      <c r="S9" s="283"/>
    </row>
    <row r="10" spans="1:19" ht="21" customHeight="1">
      <c r="A10" s="1542" t="s">
        <v>18</v>
      </c>
      <c r="B10" s="1545" t="s">
        <v>251</v>
      </c>
      <c r="C10" s="1545" t="s">
        <v>252</v>
      </c>
      <c r="D10" s="1545" t="s">
        <v>253</v>
      </c>
      <c r="E10" s="1552" t="s">
        <v>258</v>
      </c>
      <c r="F10" s="1539" t="s">
        <v>277</v>
      </c>
      <c r="G10" s="1258"/>
      <c r="H10" s="1258"/>
      <c r="I10" s="1258"/>
      <c r="J10" s="1258"/>
      <c r="K10" s="1259"/>
      <c r="L10" s="1549"/>
      <c r="M10" s="1533"/>
      <c r="N10" s="1533"/>
      <c r="O10" s="1533"/>
      <c r="P10" s="1533"/>
      <c r="Q10" s="1533"/>
      <c r="R10" s="283"/>
      <c r="S10" s="283"/>
    </row>
    <row r="11" spans="1:19" ht="21" customHeight="1">
      <c r="A11" s="1543"/>
      <c r="B11" s="1546"/>
      <c r="C11" s="1546"/>
      <c r="D11" s="1546"/>
      <c r="E11" s="1419"/>
      <c r="F11" s="1540" t="s">
        <v>278</v>
      </c>
      <c r="G11" s="1415"/>
      <c r="H11" s="1540" t="s">
        <v>279</v>
      </c>
      <c r="I11" s="1415"/>
      <c r="J11" s="1540" t="s">
        <v>280</v>
      </c>
      <c r="K11" s="1550"/>
      <c r="L11" s="1549"/>
      <c r="M11" s="1533"/>
      <c r="N11" s="1533"/>
      <c r="O11" s="1533"/>
      <c r="P11" s="1533"/>
      <c r="Q11" s="1533"/>
      <c r="R11" s="283"/>
      <c r="S11" s="283"/>
    </row>
    <row r="12" spans="1:19" ht="21" customHeight="1" thickBot="1">
      <c r="A12" s="1544"/>
      <c r="B12" s="1420"/>
      <c r="C12" s="1420"/>
      <c r="D12" s="1420"/>
      <c r="E12" s="1420"/>
      <c r="F12" s="250" t="s">
        <v>281</v>
      </c>
      <c r="G12" s="250" t="s">
        <v>196</v>
      </c>
      <c r="H12" s="250" t="s">
        <v>281</v>
      </c>
      <c r="I12" s="250" t="s">
        <v>196</v>
      </c>
      <c r="J12" s="250" t="s">
        <v>281</v>
      </c>
      <c r="K12" s="251" t="s">
        <v>196</v>
      </c>
      <c r="L12" s="301"/>
      <c r="M12" s="302"/>
      <c r="N12" s="302"/>
      <c r="O12" s="302"/>
      <c r="P12" s="302"/>
      <c r="Q12" s="302"/>
      <c r="R12" s="283"/>
      <c r="S12" s="283"/>
    </row>
    <row r="13" spans="1:19" ht="39.75" customHeight="1" thickBot="1">
      <c r="A13" s="1553" t="s">
        <v>254</v>
      </c>
      <c r="B13" s="1553"/>
      <c r="C13" s="1553"/>
      <c r="D13" s="1553"/>
      <c r="E13" s="1553"/>
      <c r="F13" s="1553"/>
      <c r="G13" s="1553"/>
      <c r="H13" s="1553"/>
      <c r="I13" s="1553"/>
      <c r="J13" s="1553"/>
      <c r="K13" s="1553"/>
      <c r="L13" s="283"/>
      <c r="M13" s="283"/>
      <c r="N13" s="283"/>
      <c r="O13" s="283"/>
      <c r="P13" s="283"/>
      <c r="Q13" s="283"/>
      <c r="R13" s="283"/>
      <c r="S13" s="283"/>
    </row>
    <row r="14" spans="1:19" ht="30" customHeight="1">
      <c r="A14" s="273" t="s">
        <v>259</v>
      </c>
      <c r="B14" s="252">
        <v>1</v>
      </c>
      <c r="C14" s="176">
        <v>10.8</v>
      </c>
      <c r="D14" s="253">
        <v>1.08</v>
      </c>
      <c r="E14" s="1541" t="s">
        <v>260</v>
      </c>
      <c r="F14" s="254">
        <v>1296.42</v>
      </c>
      <c r="G14" s="255">
        <f aca="true" t="shared" si="0" ref="G14:G23">F14*D14/C14</f>
        <v>129.642</v>
      </c>
      <c r="H14" s="294">
        <v>1218.63</v>
      </c>
      <c r="I14" s="303">
        <f aca="true" t="shared" si="1" ref="I14:I23">H14*D14/C14</f>
        <v>121.86300000000001</v>
      </c>
      <c r="J14" s="304">
        <v>1140.85</v>
      </c>
      <c r="K14" s="255">
        <f aca="true" t="shared" si="2" ref="K14:K23">J14*D14/C14</f>
        <v>114.085</v>
      </c>
      <c r="L14" s="310"/>
      <c r="M14" s="283"/>
      <c r="N14" s="310"/>
      <c r="O14" s="283"/>
      <c r="P14" s="283"/>
      <c r="Q14" s="283"/>
      <c r="R14" s="283"/>
      <c r="S14" s="283"/>
    </row>
    <row r="15" spans="1:19" ht="30" customHeight="1">
      <c r="A15" s="274" t="s">
        <v>261</v>
      </c>
      <c r="B15" s="247">
        <v>2</v>
      </c>
      <c r="C15" s="39">
        <v>21.6</v>
      </c>
      <c r="D15" s="256">
        <v>1.08</v>
      </c>
      <c r="E15" s="1419"/>
      <c r="F15" s="312">
        <v>1296.42</v>
      </c>
      <c r="G15" s="258">
        <f t="shared" si="0"/>
        <v>64.821</v>
      </c>
      <c r="H15" s="313">
        <v>1218.63</v>
      </c>
      <c r="I15" s="306">
        <f t="shared" si="1"/>
        <v>60.93150000000001</v>
      </c>
      <c r="J15" s="314">
        <v>1140.85</v>
      </c>
      <c r="K15" s="258">
        <f t="shared" si="2"/>
        <v>57.0425</v>
      </c>
      <c r="L15" s="310"/>
      <c r="M15" s="283"/>
      <c r="N15" s="310"/>
      <c r="O15" s="283"/>
      <c r="P15" s="283"/>
      <c r="Q15" s="283"/>
      <c r="R15" s="283"/>
      <c r="S15" s="283"/>
    </row>
    <row r="16" spans="1:19" ht="30" customHeight="1">
      <c r="A16" s="274" t="s">
        <v>282</v>
      </c>
      <c r="B16" s="247">
        <v>2</v>
      </c>
      <c r="C16" s="39">
        <v>10.8</v>
      </c>
      <c r="D16" s="256">
        <v>0.54</v>
      </c>
      <c r="E16" s="1419"/>
      <c r="F16" s="257">
        <v>1309.35</v>
      </c>
      <c r="G16" s="258">
        <f t="shared" si="0"/>
        <v>65.46749999999999</v>
      </c>
      <c r="H16" s="305">
        <v>1230.79</v>
      </c>
      <c r="I16" s="306">
        <f t="shared" si="1"/>
        <v>61.539500000000004</v>
      </c>
      <c r="J16" s="300">
        <v>1152.23</v>
      </c>
      <c r="K16" s="258">
        <f t="shared" si="2"/>
        <v>57.6115</v>
      </c>
      <c r="L16" s="310"/>
      <c r="M16" s="283"/>
      <c r="N16" s="310"/>
      <c r="O16" s="283"/>
      <c r="P16" s="283"/>
      <c r="Q16" s="283"/>
      <c r="R16" s="283"/>
      <c r="S16" s="283"/>
    </row>
    <row r="17" spans="1:19" ht="30" customHeight="1">
      <c r="A17" s="274" t="s">
        <v>262</v>
      </c>
      <c r="B17" s="247">
        <v>1</v>
      </c>
      <c r="C17" s="39">
        <v>10.8</v>
      </c>
      <c r="D17" s="256">
        <v>1.08</v>
      </c>
      <c r="E17" s="1419"/>
      <c r="F17" s="257">
        <v>1638.62</v>
      </c>
      <c r="G17" s="258">
        <f t="shared" si="0"/>
        <v>163.862</v>
      </c>
      <c r="H17" s="305">
        <v>1540.3</v>
      </c>
      <c r="I17" s="306">
        <f t="shared" si="1"/>
        <v>154.03</v>
      </c>
      <c r="J17" s="300">
        <v>1441.98</v>
      </c>
      <c r="K17" s="258">
        <f t="shared" si="2"/>
        <v>144.198</v>
      </c>
      <c r="L17" s="310"/>
      <c r="M17" s="283"/>
      <c r="N17" s="310"/>
      <c r="O17" s="283"/>
      <c r="P17" s="283"/>
      <c r="Q17" s="283"/>
      <c r="R17" s="283"/>
      <c r="S17" s="283"/>
    </row>
    <row r="18" spans="1:19" ht="30" customHeight="1">
      <c r="A18" s="274" t="s">
        <v>263</v>
      </c>
      <c r="B18" s="247">
        <v>1</v>
      </c>
      <c r="C18" s="39">
        <v>21.6</v>
      </c>
      <c r="D18" s="256">
        <v>1.08</v>
      </c>
      <c r="E18" s="1419"/>
      <c r="F18" s="257">
        <v>2018.58</v>
      </c>
      <c r="G18" s="258">
        <f t="shared" si="0"/>
        <v>100.929</v>
      </c>
      <c r="H18" s="305">
        <v>1897.46</v>
      </c>
      <c r="I18" s="306">
        <f t="shared" si="1"/>
        <v>94.873</v>
      </c>
      <c r="J18" s="300">
        <v>1776.35</v>
      </c>
      <c r="K18" s="258">
        <f t="shared" si="2"/>
        <v>88.8175</v>
      </c>
      <c r="L18" s="310"/>
      <c r="M18" s="283"/>
      <c r="N18" s="310"/>
      <c r="O18" s="283"/>
      <c r="P18" s="283"/>
      <c r="Q18" s="283"/>
      <c r="R18" s="283"/>
      <c r="S18" s="283"/>
    </row>
    <row r="19" spans="1:19" ht="30" customHeight="1">
      <c r="A19" s="274" t="s">
        <v>285</v>
      </c>
      <c r="B19" s="247">
        <v>12</v>
      </c>
      <c r="C19" s="39">
        <v>9</v>
      </c>
      <c r="D19" s="256">
        <v>0.9</v>
      </c>
      <c r="E19" s="1551" t="s">
        <v>264</v>
      </c>
      <c r="F19" s="257">
        <v>1530.67</v>
      </c>
      <c r="G19" s="258">
        <f t="shared" si="0"/>
        <v>153.067</v>
      </c>
      <c r="H19" s="305">
        <v>1438.83</v>
      </c>
      <c r="I19" s="306">
        <f t="shared" si="1"/>
        <v>143.88299999999998</v>
      </c>
      <c r="J19" s="300">
        <v>1346.99</v>
      </c>
      <c r="K19" s="258">
        <f t="shared" si="2"/>
        <v>134.69899999999998</v>
      </c>
      <c r="L19" s="310"/>
      <c r="M19" s="283"/>
      <c r="N19" s="310"/>
      <c r="O19" s="283"/>
      <c r="P19" s="283"/>
      <c r="Q19" s="283"/>
      <c r="R19" s="283"/>
      <c r="S19" s="283"/>
    </row>
    <row r="20" spans="1:19" ht="30" customHeight="1">
      <c r="A20" s="274" t="s">
        <v>283</v>
      </c>
      <c r="B20" s="247">
        <v>24</v>
      </c>
      <c r="C20" s="39">
        <v>18</v>
      </c>
      <c r="D20" s="256">
        <v>0.9</v>
      </c>
      <c r="E20" s="1551"/>
      <c r="F20" s="257">
        <v>1530.67</v>
      </c>
      <c r="G20" s="258">
        <f t="shared" si="0"/>
        <v>76.5335</v>
      </c>
      <c r="H20" s="305">
        <v>1438.83</v>
      </c>
      <c r="I20" s="306">
        <f t="shared" si="1"/>
        <v>71.94149999999999</v>
      </c>
      <c r="J20" s="300">
        <v>1346.99</v>
      </c>
      <c r="K20" s="258">
        <f t="shared" si="2"/>
        <v>67.34949999999999</v>
      </c>
      <c r="L20" s="310"/>
      <c r="M20" s="283"/>
      <c r="N20" s="310"/>
      <c r="O20" s="283"/>
      <c r="P20" s="283"/>
      <c r="Q20" s="283"/>
      <c r="R20" s="283"/>
      <c r="S20" s="283"/>
    </row>
    <row r="21" spans="1:19" ht="60" customHeight="1">
      <c r="A21" s="274" t="s">
        <v>265</v>
      </c>
      <c r="B21" s="247">
        <v>30</v>
      </c>
      <c r="C21" s="39">
        <v>22.5</v>
      </c>
      <c r="D21" s="256">
        <v>1.125</v>
      </c>
      <c r="E21" s="279" t="s">
        <v>266</v>
      </c>
      <c r="F21" s="257">
        <v>1776.71</v>
      </c>
      <c r="G21" s="258">
        <f t="shared" si="0"/>
        <v>88.8355</v>
      </c>
      <c r="H21" s="305">
        <v>1670.11</v>
      </c>
      <c r="I21" s="306">
        <f t="shared" si="1"/>
        <v>83.5055</v>
      </c>
      <c r="J21" s="300">
        <v>1563.5</v>
      </c>
      <c r="K21" s="258">
        <f t="shared" si="2"/>
        <v>78.175</v>
      </c>
      <c r="L21" s="310"/>
      <c r="M21" s="283"/>
      <c r="N21" s="310"/>
      <c r="O21" s="283"/>
      <c r="P21" s="283"/>
      <c r="Q21" s="283"/>
      <c r="R21" s="283"/>
      <c r="S21" s="283"/>
    </row>
    <row r="22" spans="1:19" ht="30" customHeight="1">
      <c r="A22" s="274" t="s">
        <v>267</v>
      </c>
      <c r="B22" s="247">
        <v>10</v>
      </c>
      <c r="C22" s="39">
        <v>7.5</v>
      </c>
      <c r="D22" s="256">
        <v>0.75</v>
      </c>
      <c r="E22" s="1551" t="s">
        <v>268</v>
      </c>
      <c r="F22" s="257">
        <v>2196.13</v>
      </c>
      <c r="G22" s="258">
        <f t="shared" si="0"/>
        <v>219.613</v>
      </c>
      <c r="H22" s="305">
        <v>2064.36</v>
      </c>
      <c r="I22" s="306">
        <f t="shared" si="1"/>
        <v>206.436</v>
      </c>
      <c r="J22" s="300">
        <v>1932.59</v>
      </c>
      <c r="K22" s="258">
        <f t="shared" si="2"/>
        <v>193.259</v>
      </c>
      <c r="L22" s="310"/>
      <c r="M22" s="283"/>
      <c r="N22" s="310"/>
      <c r="O22" s="283"/>
      <c r="P22" s="283"/>
      <c r="Q22" s="283"/>
      <c r="R22" s="283"/>
      <c r="S22" s="283"/>
    </row>
    <row r="23" spans="1:19" ht="30" customHeight="1" thickBot="1">
      <c r="A23" s="275" t="s">
        <v>269</v>
      </c>
      <c r="B23" s="259">
        <v>20</v>
      </c>
      <c r="C23" s="179">
        <v>15</v>
      </c>
      <c r="D23" s="260">
        <v>0.75</v>
      </c>
      <c r="E23" s="1420"/>
      <c r="F23" s="261">
        <v>2196.13</v>
      </c>
      <c r="G23" s="262">
        <f t="shared" si="0"/>
        <v>109.8065</v>
      </c>
      <c r="H23" s="307">
        <v>2064.36</v>
      </c>
      <c r="I23" s="308">
        <f t="shared" si="1"/>
        <v>103.218</v>
      </c>
      <c r="J23" s="309">
        <v>1932.59</v>
      </c>
      <c r="K23" s="262">
        <f t="shared" si="2"/>
        <v>96.6295</v>
      </c>
      <c r="L23" s="310"/>
      <c r="M23" s="283"/>
      <c r="N23" s="310"/>
      <c r="O23" s="283"/>
      <c r="P23" s="283"/>
      <c r="Q23" s="283"/>
      <c r="R23" s="283"/>
      <c r="S23" s="283"/>
    </row>
    <row r="24" spans="1:19" ht="39.75" customHeight="1" thickBot="1">
      <c r="A24" s="1547" t="s">
        <v>255</v>
      </c>
      <c r="B24" s="930"/>
      <c r="C24" s="930"/>
      <c r="D24" s="930"/>
      <c r="E24" s="930"/>
      <c r="F24" s="930"/>
      <c r="G24" s="930"/>
      <c r="H24" s="930"/>
      <c r="I24" s="930"/>
      <c r="J24" s="930"/>
      <c r="K24" s="930"/>
      <c r="L24" s="283"/>
      <c r="M24" s="283"/>
      <c r="N24" s="283"/>
      <c r="O24" s="283"/>
      <c r="P24" s="283"/>
      <c r="Q24" s="283"/>
      <c r="R24" s="283"/>
      <c r="S24" s="283"/>
    </row>
    <row r="25" spans="1:19" ht="30" customHeight="1">
      <c r="A25" s="263" t="s">
        <v>270</v>
      </c>
      <c r="B25" s="252">
        <v>4</v>
      </c>
      <c r="C25" s="176">
        <v>17.08</v>
      </c>
      <c r="D25" s="253">
        <v>0.854</v>
      </c>
      <c r="E25" s="278" t="s">
        <v>271</v>
      </c>
      <c r="F25" s="254">
        <v>1374.7</v>
      </c>
      <c r="G25" s="288">
        <f>F25*D25/C25</f>
        <v>68.735</v>
      </c>
      <c r="H25" s="294">
        <v>1292.22</v>
      </c>
      <c r="I25" s="295">
        <f>H25*D25/C25</f>
        <v>64.611</v>
      </c>
      <c r="J25" s="291">
        <v>1209.74</v>
      </c>
      <c r="K25" s="255">
        <f>J25*D25/C25</f>
        <v>60.48700000000001</v>
      </c>
      <c r="L25" s="310"/>
      <c r="M25" s="283"/>
      <c r="N25" s="310"/>
      <c r="O25" s="283"/>
      <c r="P25" s="283"/>
      <c r="Q25" s="283"/>
      <c r="R25" s="283"/>
      <c r="S25" s="283"/>
    </row>
    <row r="26" spans="1:19" ht="30" customHeight="1">
      <c r="A26" s="264" t="s">
        <v>272</v>
      </c>
      <c r="B26" s="247">
        <v>1</v>
      </c>
      <c r="C26" s="39">
        <v>5.04</v>
      </c>
      <c r="D26" s="256">
        <v>0.756</v>
      </c>
      <c r="E26" s="280" t="s">
        <v>273</v>
      </c>
      <c r="F26" s="257">
        <v>1600</v>
      </c>
      <c r="G26" s="289">
        <f>F26*D26/C26</f>
        <v>239.99999999999997</v>
      </c>
      <c r="H26" s="300">
        <v>1504</v>
      </c>
      <c r="I26" s="297">
        <f>H26*D26/C26</f>
        <v>225.60000000000002</v>
      </c>
      <c r="J26" s="292">
        <v>1408</v>
      </c>
      <c r="K26" s="258">
        <f>J26*D26/C26</f>
        <v>211.20000000000002</v>
      </c>
      <c r="L26" s="310"/>
      <c r="M26" s="283"/>
      <c r="N26" s="310"/>
      <c r="O26" s="283"/>
      <c r="P26" s="283"/>
      <c r="Q26" s="283"/>
      <c r="R26" s="283"/>
      <c r="S26" s="283"/>
    </row>
    <row r="27" spans="1:19" ht="30" customHeight="1">
      <c r="A27" s="264" t="s">
        <v>274</v>
      </c>
      <c r="B27" s="247">
        <v>5</v>
      </c>
      <c r="C27" s="39">
        <v>3.75</v>
      </c>
      <c r="D27" s="256">
        <v>0.375</v>
      </c>
      <c r="E27" s="1551" t="s">
        <v>275</v>
      </c>
      <c r="F27" s="257">
        <v>2544.04</v>
      </c>
      <c r="G27" s="289">
        <f>F27*D27/C27</f>
        <v>254.404</v>
      </c>
      <c r="H27" s="296">
        <v>2391.4</v>
      </c>
      <c r="I27" s="297">
        <f>H27*D27/C27</f>
        <v>239.14000000000001</v>
      </c>
      <c r="J27" s="292">
        <v>2238.75</v>
      </c>
      <c r="K27" s="258">
        <f>J27*D27/C27</f>
        <v>223.875</v>
      </c>
      <c r="L27" s="310"/>
      <c r="M27" s="283"/>
      <c r="N27" s="310"/>
      <c r="O27" s="283"/>
      <c r="P27" s="283"/>
      <c r="Q27" s="283"/>
      <c r="R27" s="283"/>
      <c r="S27" s="283"/>
    </row>
    <row r="28" spans="1:19" ht="30" customHeight="1" thickBot="1">
      <c r="A28" s="265" t="s">
        <v>276</v>
      </c>
      <c r="B28" s="259">
        <v>10</v>
      </c>
      <c r="C28" s="179">
        <v>7.5</v>
      </c>
      <c r="D28" s="260">
        <v>0.375</v>
      </c>
      <c r="E28" s="1420"/>
      <c r="F28" s="261">
        <v>2829.59</v>
      </c>
      <c r="G28" s="290">
        <f>F28*D28/C28</f>
        <v>141.4795</v>
      </c>
      <c r="H28" s="298">
        <v>2659.81</v>
      </c>
      <c r="I28" s="299">
        <f>H28*D28/C28</f>
        <v>132.9905</v>
      </c>
      <c r="J28" s="293">
        <v>2490.04</v>
      </c>
      <c r="K28" s="262">
        <f>J28*D28/C28</f>
        <v>124.502</v>
      </c>
      <c r="L28" s="310"/>
      <c r="M28" s="283"/>
      <c r="N28" s="310"/>
      <c r="O28" s="283"/>
      <c r="P28" s="283"/>
      <c r="Q28" s="283"/>
      <c r="R28" s="283"/>
      <c r="S28" s="283"/>
    </row>
    <row r="29" spans="12:19" ht="12.75">
      <c r="L29" s="283"/>
      <c r="M29" s="283"/>
      <c r="N29" s="283"/>
      <c r="O29" s="283"/>
      <c r="P29" s="283"/>
      <c r="Q29" s="283"/>
      <c r="R29" s="283"/>
      <c r="S29" s="283"/>
    </row>
    <row r="30" spans="1:19" ht="12.75" customHeight="1" thickBot="1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283"/>
      <c r="M30" s="283"/>
      <c r="N30" s="283"/>
      <c r="O30" s="283"/>
      <c r="P30" s="283"/>
      <c r="Q30" s="283"/>
      <c r="R30" s="283"/>
      <c r="S30" s="282"/>
    </row>
    <row r="31" spans="1:19" ht="15" customHeight="1">
      <c r="A31" s="1548" t="s">
        <v>247</v>
      </c>
      <c r="B31" s="1548"/>
      <c r="C31" s="1548"/>
      <c r="D31" s="1555" t="s">
        <v>238</v>
      </c>
      <c r="E31" s="1555"/>
      <c r="F31" s="1555"/>
      <c r="G31" s="1555"/>
      <c r="H31" s="1555"/>
      <c r="I31" s="1555"/>
      <c r="J31" s="1555"/>
      <c r="K31" s="1555"/>
      <c r="L31" s="283"/>
      <c r="M31" s="283"/>
      <c r="N31" s="283"/>
      <c r="O31" s="283"/>
      <c r="P31" s="283"/>
      <c r="Q31" s="283"/>
      <c r="R31" s="283"/>
      <c r="S31" s="282"/>
    </row>
    <row r="32" spans="1:19" ht="15" customHeight="1">
      <c r="A32" s="1548" t="s">
        <v>239</v>
      </c>
      <c r="B32" s="1548"/>
      <c r="C32" s="1548"/>
      <c r="D32" s="1555" t="s">
        <v>240</v>
      </c>
      <c r="E32" s="1555"/>
      <c r="F32" s="1555"/>
      <c r="G32" s="1555"/>
      <c r="H32" s="1555"/>
      <c r="I32" s="1555"/>
      <c r="J32" s="1555"/>
      <c r="K32" s="1555"/>
      <c r="L32" s="283"/>
      <c r="M32" s="283"/>
      <c r="N32" s="283"/>
      <c r="O32" s="283"/>
      <c r="P32" s="283"/>
      <c r="Q32" s="283"/>
      <c r="R32" s="283"/>
      <c r="S32" s="282"/>
    </row>
    <row r="33" spans="1:19" ht="15" customHeight="1">
      <c r="A33" s="266" t="s">
        <v>195</v>
      </c>
      <c r="B33" s="13"/>
      <c r="C33" s="13"/>
      <c r="D33" s="1554" t="s">
        <v>241</v>
      </c>
      <c r="E33" s="1554"/>
      <c r="F33" s="1554"/>
      <c r="G33" s="1554"/>
      <c r="H33" s="1554"/>
      <c r="I33" s="1554"/>
      <c r="J33" s="1554"/>
      <c r="K33" s="1554"/>
      <c r="L33" s="283"/>
      <c r="M33" s="283"/>
      <c r="N33" s="283"/>
      <c r="O33" s="283"/>
      <c r="P33" s="283"/>
      <c r="Q33" s="283"/>
      <c r="R33" s="283"/>
      <c r="S33" s="282"/>
    </row>
    <row r="34" spans="12:19" ht="12.75">
      <c r="L34" s="283"/>
      <c r="M34" s="283"/>
      <c r="N34" s="283"/>
      <c r="O34" s="283"/>
      <c r="P34" s="283"/>
      <c r="Q34" s="283"/>
      <c r="R34" s="283"/>
      <c r="S34" s="282"/>
    </row>
    <row r="35" spans="12:19" ht="12.75">
      <c r="L35" s="283"/>
      <c r="M35" s="283"/>
      <c r="N35" s="283"/>
      <c r="O35" s="283"/>
      <c r="P35" s="283"/>
      <c r="Q35" s="283"/>
      <c r="R35" s="283"/>
      <c r="S35" s="282"/>
    </row>
    <row r="36" spans="12:19" ht="12.75">
      <c r="L36" s="282"/>
      <c r="M36" s="282"/>
      <c r="N36" s="282"/>
      <c r="O36" s="282"/>
      <c r="P36" s="282"/>
      <c r="Q36" s="282"/>
      <c r="R36" s="282"/>
      <c r="S36" s="282"/>
    </row>
    <row r="37" spans="12:19" ht="12.75">
      <c r="L37" s="282"/>
      <c r="M37" s="282"/>
      <c r="N37" s="282"/>
      <c r="O37" s="282"/>
      <c r="P37" s="282"/>
      <c r="Q37" s="282"/>
      <c r="R37" s="282"/>
      <c r="S37" s="282"/>
    </row>
    <row r="38" spans="12:19" ht="12.75">
      <c r="L38" s="282"/>
      <c r="M38" s="282"/>
      <c r="N38" s="282"/>
      <c r="O38" s="282"/>
      <c r="P38" s="282"/>
      <c r="Q38" s="282"/>
      <c r="R38" s="282"/>
      <c r="S38" s="282"/>
    </row>
    <row r="39" spans="12:19" ht="12.75">
      <c r="L39" s="282"/>
      <c r="M39" s="282"/>
      <c r="N39" s="282"/>
      <c r="O39" s="282"/>
      <c r="P39" s="282"/>
      <c r="Q39" s="282"/>
      <c r="R39" s="282"/>
      <c r="S39" s="282"/>
    </row>
    <row r="40" spans="12:19" ht="12.75">
      <c r="L40" s="282"/>
      <c r="M40" s="282"/>
      <c r="N40" s="282"/>
      <c r="O40" s="282"/>
      <c r="P40" s="282"/>
      <c r="Q40" s="282"/>
      <c r="R40" s="282"/>
      <c r="S40" s="282"/>
    </row>
    <row r="41" spans="12:19" ht="12.75">
      <c r="L41" s="282"/>
      <c r="M41" s="282"/>
      <c r="N41" s="282"/>
      <c r="O41" s="282"/>
      <c r="P41" s="282"/>
      <c r="Q41" s="282"/>
      <c r="R41" s="282"/>
      <c r="S41" s="282"/>
    </row>
    <row r="42" spans="12:19" ht="12.75">
      <c r="L42" s="282"/>
      <c r="M42" s="282"/>
      <c r="N42" s="282"/>
      <c r="O42" s="282"/>
      <c r="P42" s="282"/>
      <c r="Q42" s="282"/>
      <c r="R42" s="282"/>
      <c r="S42" s="282"/>
    </row>
    <row r="43" spans="12:19" ht="12.75">
      <c r="L43" s="282"/>
      <c r="M43" s="282"/>
      <c r="N43" s="282"/>
      <c r="O43" s="282"/>
      <c r="P43" s="282"/>
      <c r="Q43" s="282"/>
      <c r="R43" s="282"/>
      <c r="S43" s="282"/>
    </row>
    <row r="44" spans="12:19" ht="12.75">
      <c r="L44" s="282"/>
      <c r="M44" s="282"/>
      <c r="N44" s="282"/>
      <c r="O44" s="282"/>
      <c r="P44" s="282"/>
      <c r="Q44" s="282"/>
      <c r="R44" s="282"/>
      <c r="S44" s="282"/>
    </row>
    <row r="45" spans="12:19" ht="12.75">
      <c r="L45" s="282"/>
      <c r="M45" s="282"/>
      <c r="N45" s="282"/>
      <c r="O45" s="282"/>
      <c r="P45" s="282"/>
      <c r="Q45" s="282"/>
      <c r="R45" s="282"/>
      <c r="S45" s="282"/>
    </row>
    <row r="46" spans="12:19" ht="12.75">
      <c r="L46" s="282"/>
      <c r="M46" s="282"/>
      <c r="N46" s="282"/>
      <c r="O46" s="282"/>
      <c r="P46" s="282"/>
      <c r="Q46" s="282"/>
      <c r="R46" s="282"/>
      <c r="S46" s="282"/>
    </row>
    <row r="47" spans="12:19" ht="12.75">
      <c r="L47" s="282"/>
      <c r="M47" s="282"/>
      <c r="N47" s="282"/>
      <c r="O47" s="282"/>
      <c r="P47" s="282"/>
      <c r="Q47" s="282"/>
      <c r="R47" s="282"/>
      <c r="S47" s="282"/>
    </row>
    <row r="48" spans="12:19" ht="12.75">
      <c r="L48" s="282"/>
      <c r="M48" s="282"/>
      <c r="N48" s="282"/>
      <c r="O48" s="282"/>
      <c r="P48" s="282"/>
      <c r="Q48" s="282"/>
      <c r="R48" s="282"/>
      <c r="S48" s="282"/>
    </row>
    <row r="49" spans="12:19" ht="12.75">
      <c r="L49" s="282"/>
      <c r="M49" s="282"/>
      <c r="N49" s="282"/>
      <c r="O49" s="282"/>
      <c r="P49" s="282"/>
      <c r="Q49" s="282"/>
      <c r="R49" s="282"/>
      <c r="S49" s="282"/>
    </row>
  </sheetData>
  <mergeCells count="35">
    <mergeCell ref="I5:K5"/>
    <mergeCell ref="I6:K6"/>
    <mergeCell ref="I1:K1"/>
    <mergeCell ref="I2:K2"/>
    <mergeCell ref="I3:K3"/>
    <mergeCell ref="I4:K4"/>
    <mergeCell ref="N10:N11"/>
    <mergeCell ref="O10:O11"/>
    <mergeCell ref="P10:P11"/>
    <mergeCell ref="Q10:Q11"/>
    <mergeCell ref="D33:K33"/>
    <mergeCell ref="A32:C32"/>
    <mergeCell ref="D31:K31"/>
    <mergeCell ref="D32:K32"/>
    <mergeCell ref="A24:K24"/>
    <mergeCell ref="A31:C31"/>
    <mergeCell ref="L10:L11"/>
    <mergeCell ref="H11:I11"/>
    <mergeCell ref="J11:K11"/>
    <mergeCell ref="E19:E20"/>
    <mergeCell ref="E22:E23"/>
    <mergeCell ref="E27:E28"/>
    <mergeCell ref="E10:E12"/>
    <mergeCell ref="A13:K13"/>
    <mergeCell ref="E14:E18"/>
    <mergeCell ref="A10:A12"/>
    <mergeCell ref="B10:B12"/>
    <mergeCell ref="C10:C12"/>
    <mergeCell ref="D10:D12"/>
    <mergeCell ref="M10:M11"/>
    <mergeCell ref="A8:K8"/>
    <mergeCell ref="A9:G9"/>
    <mergeCell ref="J9:K9"/>
    <mergeCell ref="F10:K10"/>
    <mergeCell ref="F11:G11"/>
  </mergeCells>
  <hyperlinks>
    <hyperlink ref="I6" r:id="rId1" display="www.kskstroi.ru"/>
    <hyperlink ref="A33" r:id="rId2" display="www.kskstroi.ru"/>
    <hyperlink ref="J7" location="ОГЛАВЛЕНИЕ!A1" display="Главная"/>
  </hyperlinks>
  <printOptions/>
  <pageMargins left="0.55" right="0.25" top="0.27" bottom="0.33" header="0.17" footer="0.17"/>
  <pageSetup horizontalDpi="600" verticalDpi="600" orientation="landscape" paperSize="9" scale="6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74"/>
  <sheetViews>
    <sheetView view="pageBreakPreview" zoomScale="90" zoomScaleSheetLayoutView="90" workbookViewId="0" topLeftCell="A1">
      <selection activeCell="E65" sqref="E65:G68"/>
    </sheetView>
  </sheetViews>
  <sheetFormatPr defaultColWidth="9.140625" defaultRowHeight="12.75"/>
  <cols>
    <col min="1" max="1" width="34.57421875" style="0" customWidth="1"/>
    <col min="2" max="2" width="13.00390625" style="0" customWidth="1"/>
    <col min="3" max="3" width="7.28125" style="0" customWidth="1"/>
    <col min="4" max="4" width="12.00390625" style="0" customWidth="1"/>
    <col min="5" max="5" width="13.28125" style="0" customWidth="1"/>
    <col min="6" max="6" width="13.8515625" style="0" customWidth="1"/>
    <col min="7" max="7" width="35.421875" style="0" customWidth="1"/>
    <col min="8" max="8" width="12.421875" style="0" customWidth="1"/>
    <col min="9" max="9" width="15.00390625" style="0" customWidth="1"/>
    <col min="12" max="12" width="14.7109375" style="0" customWidth="1"/>
  </cols>
  <sheetData>
    <row r="1" spans="1:4" ht="18">
      <c r="A1" s="1"/>
      <c r="C1" s="2"/>
      <c r="D1" s="3"/>
    </row>
    <row r="2" spans="3:7" ht="16.5" customHeight="1">
      <c r="C2" s="2"/>
      <c r="D2" s="3"/>
      <c r="E2" s="932"/>
      <c r="F2" s="932"/>
      <c r="G2" s="932"/>
    </row>
    <row r="3" spans="3:7" ht="15">
      <c r="C3" s="2"/>
      <c r="D3" s="3"/>
      <c r="E3" s="934" t="s">
        <v>194</v>
      </c>
      <c r="F3" s="934"/>
      <c r="G3" s="934"/>
    </row>
    <row r="4" spans="3:16" ht="18" customHeight="1">
      <c r="C4" s="2"/>
      <c r="D4" s="3"/>
      <c r="E4" s="924" t="s">
        <v>191</v>
      </c>
      <c r="F4" s="924"/>
      <c r="G4" s="924"/>
      <c r="H4" s="4"/>
      <c r="I4" s="4"/>
      <c r="J4" s="4"/>
      <c r="K4" s="4"/>
      <c r="L4" s="4"/>
      <c r="M4" s="4"/>
      <c r="N4" s="4"/>
      <c r="O4" s="4"/>
      <c r="P4" s="4"/>
    </row>
    <row r="5" spans="1:7" s="4" customFormat="1" ht="15" customHeight="1">
      <c r="A5" s="58"/>
      <c r="B5" s="58"/>
      <c r="C5" s="58"/>
      <c r="D5" s="58"/>
      <c r="E5" s="924" t="s">
        <v>192</v>
      </c>
      <c r="F5" s="924"/>
      <c r="G5" s="924"/>
    </row>
    <row r="6" spans="1:7" s="4" customFormat="1" ht="15" customHeight="1">
      <c r="A6" s="58"/>
      <c r="B6" s="58"/>
      <c r="C6" s="58"/>
      <c r="D6" s="58"/>
      <c r="E6" s="927" t="s">
        <v>229</v>
      </c>
      <c r="F6" s="927"/>
      <c r="G6" s="927"/>
    </row>
    <row r="7" spans="1:7" s="4" customFormat="1" ht="15" customHeight="1">
      <c r="A7" s="58"/>
      <c r="B7" s="58"/>
      <c r="C7" s="58"/>
      <c r="D7" s="58"/>
      <c r="E7" s="926" t="s">
        <v>193</v>
      </c>
      <c r="F7" s="926"/>
      <c r="G7" s="926"/>
    </row>
    <row r="8" spans="1:11" s="4" customFormat="1" ht="15" customHeight="1">
      <c r="A8" s="58"/>
      <c r="B8" s="58"/>
      <c r="C8" s="58"/>
      <c r="D8" s="58"/>
      <c r="E8" s="925" t="s">
        <v>195</v>
      </c>
      <c r="F8" s="926"/>
      <c r="G8" s="926"/>
      <c r="I8" s="59"/>
      <c r="J8" s="59"/>
      <c r="K8" s="59"/>
    </row>
    <row r="9" spans="1:11" s="4" customFormat="1" ht="15" customHeight="1" thickBot="1">
      <c r="A9" s="60"/>
      <c r="B9" s="60"/>
      <c r="C9" s="60"/>
      <c r="D9" s="60"/>
      <c r="E9" s="931" t="s">
        <v>334</v>
      </c>
      <c r="F9" s="931"/>
      <c r="G9" s="931"/>
      <c r="I9" s="59"/>
      <c r="J9" s="59"/>
      <c r="K9" s="59"/>
    </row>
    <row r="10" spans="1:7" s="4" customFormat="1" ht="15" customHeight="1" thickBot="1" thickTop="1">
      <c r="A10" s="943" t="s">
        <v>15</v>
      </c>
      <c r="B10" s="943"/>
      <c r="C10" s="943"/>
      <c r="D10" s="943"/>
      <c r="E10" s="943"/>
      <c r="F10" s="943"/>
      <c r="G10" s="943"/>
    </row>
    <row r="11" spans="1:16" ht="36" customHeight="1" thickBot="1" thickTop="1">
      <c r="A11" s="933"/>
      <c r="B11" s="933"/>
      <c r="C11" s="933"/>
      <c r="D11" s="933"/>
      <c r="E11" s="933"/>
      <c r="F11" s="933"/>
      <c r="G11" s="220" t="s">
        <v>671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ht="20.25" customHeight="1">
      <c r="A12" s="944" t="s">
        <v>18</v>
      </c>
      <c r="B12" s="936" t="s">
        <v>19</v>
      </c>
      <c r="C12" s="936" t="s">
        <v>20</v>
      </c>
      <c r="D12" s="936" t="s">
        <v>21</v>
      </c>
      <c r="E12" s="938" t="s">
        <v>78</v>
      </c>
      <c r="F12" s="939"/>
      <c r="G12" s="939"/>
      <c r="H12" s="4"/>
      <c r="I12" s="4"/>
      <c r="J12" s="4"/>
      <c r="K12" s="4"/>
      <c r="L12" s="4"/>
      <c r="M12" s="4"/>
      <c r="N12" s="4"/>
      <c r="O12" s="4"/>
      <c r="P12" s="4"/>
    </row>
    <row r="13" spans="1:16" ht="16.5" thickBot="1">
      <c r="A13" s="935"/>
      <c r="B13" s="937"/>
      <c r="C13" s="937"/>
      <c r="D13" s="937"/>
      <c r="E13" s="940"/>
      <c r="F13" s="941"/>
      <c r="G13" s="941"/>
      <c r="H13" s="41"/>
      <c r="I13" s="42"/>
      <c r="J13" s="43"/>
      <c r="K13" s="43"/>
      <c r="L13" s="43"/>
      <c r="M13" s="44"/>
      <c r="N13" s="4"/>
      <c r="O13" s="4"/>
      <c r="P13" s="4"/>
    </row>
    <row r="14" spans="1:16" ht="12.75" customHeight="1">
      <c r="A14" s="977" t="s">
        <v>143</v>
      </c>
      <c r="B14" s="977"/>
      <c r="C14" s="977"/>
      <c r="D14" s="977"/>
      <c r="E14" s="977"/>
      <c r="F14" s="977"/>
      <c r="G14" s="977"/>
      <c r="H14" s="4"/>
      <c r="I14" s="4"/>
      <c r="J14" s="4"/>
      <c r="K14" s="4"/>
      <c r="L14" s="4"/>
      <c r="M14" s="4"/>
      <c r="N14" s="4"/>
      <c r="O14" s="4"/>
      <c r="P14" s="4"/>
    </row>
    <row r="15" spans="1:16" ht="12.75" customHeight="1">
      <c r="A15" s="954" t="s">
        <v>22</v>
      </c>
      <c r="B15" s="954"/>
      <c r="C15" s="954"/>
      <c r="D15" s="954"/>
      <c r="E15" s="954"/>
      <c r="F15" s="954"/>
      <c r="G15" s="954"/>
      <c r="H15" s="4"/>
      <c r="I15" s="4"/>
      <c r="J15" s="4"/>
      <c r="K15" s="4"/>
      <c r="L15" s="4"/>
      <c r="M15" s="4"/>
      <c r="N15" s="4"/>
      <c r="O15" s="4"/>
      <c r="P15" s="4"/>
    </row>
    <row r="16" spans="1:16" ht="13.5" customHeight="1" thickBot="1">
      <c r="A16" s="955" t="s">
        <v>23</v>
      </c>
      <c r="B16" s="955"/>
      <c r="C16" s="955"/>
      <c r="D16" s="955"/>
      <c r="E16" s="955"/>
      <c r="F16" s="955"/>
      <c r="G16" s="955"/>
      <c r="H16" s="41"/>
      <c r="I16" s="42"/>
      <c r="J16" s="43"/>
      <c r="K16" s="43"/>
      <c r="L16" s="43"/>
      <c r="M16" s="44"/>
      <c r="N16" s="4"/>
      <c r="O16" s="4"/>
      <c r="P16" s="4"/>
    </row>
    <row r="17" spans="1:16" ht="15.75">
      <c r="A17" s="196" t="s">
        <v>67</v>
      </c>
      <c r="B17" s="203" t="s">
        <v>24</v>
      </c>
      <c r="C17" s="198" t="s">
        <v>25</v>
      </c>
      <c r="D17" s="198">
        <v>20</v>
      </c>
      <c r="E17" s="950">
        <v>133.9</v>
      </c>
      <c r="F17" s="951"/>
      <c r="G17" s="952"/>
      <c r="H17" s="40"/>
      <c r="I17" s="40"/>
      <c r="J17" s="4"/>
      <c r="K17" s="4"/>
      <c r="L17" s="4"/>
      <c r="M17" s="4"/>
      <c r="N17" s="4"/>
      <c r="O17" s="4"/>
      <c r="P17" s="4"/>
    </row>
    <row r="18" spans="1:16" ht="15.75">
      <c r="A18" s="199" t="s">
        <v>68</v>
      </c>
      <c r="B18" s="5" t="s">
        <v>26</v>
      </c>
      <c r="C18" s="6" t="s">
        <v>25</v>
      </c>
      <c r="D18" s="6">
        <v>20</v>
      </c>
      <c r="E18" s="946">
        <v>123.9</v>
      </c>
      <c r="F18" s="947"/>
      <c r="G18" s="942"/>
      <c r="H18" s="40"/>
      <c r="I18" s="40"/>
      <c r="J18" s="4"/>
      <c r="K18" s="4"/>
      <c r="L18" s="4"/>
      <c r="M18" s="4"/>
      <c r="N18" s="4"/>
      <c r="O18" s="4"/>
      <c r="P18" s="4"/>
    </row>
    <row r="19" spans="1:16" ht="15.75">
      <c r="A19" s="199" t="s">
        <v>27</v>
      </c>
      <c r="B19" s="5" t="s">
        <v>24</v>
      </c>
      <c r="C19" s="6" t="s">
        <v>25</v>
      </c>
      <c r="D19" s="6">
        <v>23</v>
      </c>
      <c r="E19" s="928">
        <v>114.4</v>
      </c>
      <c r="F19" s="922"/>
      <c r="G19" s="923"/>
      <c r="H19" s="40"/>
      <c r="I19" s="40"/>
      <c r="J19" s="4"/>
      <c r="K19" s="4"/>
      <c r="L19" s="4"/>
      <c r="M19" s="4"/>
      <c r="N19" s="4"/>
      <c r="O19" s="4"/>
      <c r="P19" s="4"/>
    </row>
    <row r="20" spans="1:16" ht="16.5" thickBot="1">
      <c r="A20" s="200" t="s">
        <v>28</v>
      </c>
      <c r="B20" s="201" t="s">
        <v>29</v>
      </c>
      <c r="C20" s="202" t="s">
        <v>25</v>
      </c>
      <c r="D20" s="202">
        <v>25</v>
      </c>
      <c r="E20" s="916">
        <v>77</v>
      </c>
      <c r="F20" s="917"/>
      <c r="G20" s="918"/>
      <c r="H20" s="40"/>
      <c r="I20" s="40"/>
      <c r="J20" s="4"/>
      <c r="K20" s="4"/>
      <c r="L20" s="4"/>
      <c r="M20" s="4"/>
      <c r="N20" s="4"/>
      <c r="O20" s="4"/>
      <c r="P20" s="4"/>
    </row>
    <row r="21" spans="1:16" ht="12.75">
      <c r="A21" s="19"/>
      <c r="B21" s="19"/>
      <c r="C21" s="20"/>
      <c r="D21" s="20"/>
      <c r="E21" s="21"/>
      <c r="F21" s="11"/>
      <c r="G21" s="11"/>
      <c r="H21" s="4"/>
      <c r="I21" s="4"/>
      <c r="J21" s="4"/>
      <c r="K21" s="4"/>
      <c r="L21" s="4"/>
      <c r="M21" s="4"/>
      <c r="N21" s="4"/>
      <c r="O21" s="4"/>
      <c r="P21" s="4"/>
    </row>
    <row r="22" spans="1:16" ht="12.75" customHeight="1">
      <c r="A22" s="954" t="s">
        <v>81</v>
      </c>
      <c r="B22" s="954"/>
      <c r="C22" s="954"/>
      <c r="D22" s="954"/>
      <c r="E22" s="954"/>
      <c r="F22" s="954"/>
      <c r="G22" s="954"/>
      <c r="H22" s="4"/>
      <c r="I22" s="4"/>
      <c r="J22" s="4"/>
      <c r="K22" s="4"/>
      <c r="L22" s="4"/>
      <c r="M22" s="4"/>
      <c r="N22" s="4"/>
      <c r="O22" s="4"/>
      <c r="P22" s="4"/>
    </row>
    <row r="23" spans="1:16" ht="13.5" thickBot="1">
      <c r="A23" s="955" t="s">
        <v>30</v>
      </c>
      <c r="B23" s="955"/>
      <c r="C23" s="955"/>
      <c r="D23" s="955"/>
      <c r="E23" s="955"/>
      <c r="F23" s="955"/>
      <c r="G23" s="955"/>
      <c r="H23" s="4"/>
      <c r="I23" s="4"/>
      <c r="J23" s="4"/>
      <c r="K23" s="4"/>
      <c r="L23" s="4"/>
      <c r="M23" s="4"/>
      <c r="N23" s="4"/>
      <c r="O23" s="4"/>
      <c r="P23" s="4"/>
    </row>
    <row r="24" spans="1:16" ht="15.75">
      <c r="A24" s="196" t="s">
        <v>69</v>
      </c>
      <c r="B24" s="203" t="s">
        <v>24</v>
      </c>
      <c r="C24" s="198" t="s">
        <v>25</v>
      </c>
      <c r="D24" s="198">
        <v>20</v>
      </c>
      <c r="E24" s="950">
        <v>133</v>
      </c>
      <c r="F24" s="951"/>
      <c r="G24" s="952"/>
      <c r="H24" s="40"/>
      <c r="I24" s="40"/>
      <c r="J24" s="4"/>
      <c r="K24" s="4"/>
      <c r="L24" s="4"/>
      <c r="M24" s="4"/>
      <c r="N24" s="4"/>
      <c r="O24" s="4"/>
      <c r="P24" s="4"/>
    </row>
    <row r="25" spans="1:16" ht="15.75">
      <c r="A25" s="199" t="s">
        <v>70</v>
      </c>
      <c r="B25" s="5" t="s">
        <v>26</v>
      </c>
      <c r="C25" s="6" t="s">
        <v>25</v>
      </c>
      <c r="D25" s="6">
        <v>20</v>
      </c>
      <c r="E25" s="928">
        <v>125.2</v>
      </c>
      <c r="F25" s="922"/>
      <c r="G25" s="923"/>
      <c r="H25" s="40"/>
      <c r="I25" s="40"/>
      <c r="J25" s="4"/>
      <c r="K25" s="4"/>
      <c r="L25" s="4"/>
      <c r="M25" s="4"/>
      <c r="N25" s="4"/>
      <c r="O25" s="4"/>
      <c r="P25" s="4"/>
    </row>
    <row r="26" spans="1:16" ht="15.75">
      <c r="A26" s="199" t="s">
        <v>31</v>
      </c>
      <c r="B26" s="5" t="s">
        <v>24</v>
      </c>
      <c r="C26" s="6" t="s">
        <v>25</v>
      </c>
      <c r="D26" s="6">
        <v>20</v>
      </c>
      <c r="E26" s="928">
        <v>109.4</v>
      </c>
      <c r="F26" s="922"/>
      <c r="G26" s="923"/>
      <c r="H26" s="40"/>
      <c r="I26" s="40"/>
      <c r="J26" s="4"/>
      <c r="K26" s="4"/>
      <c r="L26" s="4"/>
      <c r="M26" s="4"/>
      <c r="N26" s="4"/>
      <c r="O26" s="4"/>
      <c r="P26" s="4"/>
    </row>
    <row r="27" spans="1:16" ht="16.5" thickBot="1">
      <c r="A27" s="200" t="s">
        <v>32</v>
      </c>
      <c r="B27" s="201" t="s">
        <v>29</v>
      </c>
      <c r="C27" s="202" t="s">
        <v>25</v>
      </c>
      <c r="D27" s="202">
        <v>25</v>
      </c>
      <c r="E27" s="916">
        <v>74.9</v>
      </c>
      <c r="F27" s="917"/>
      <c r="G27" s="918"/>
      <c r="H27" s="40"/>
      <c r="I27" s="40"/>
      <c r="J27" s="4"/>
      <c r="K27" s="4"/>
      <c r="L27" s="4"/>
      <c r="M27" s="4"/>
      <c r="N27" s="4"/>
      <c r="O27" s="4"/>
      <c r="P27" s="4"/>
    </row>
    <row r="28" spans="1:16" ht="12.75" customHeight="1">
      <c r="A28" s="977" t="s">
        <v>33</v>
      </c>
      <c r="B28" s="977"/>
      <c r="C28" s="977"/>
      <c r="D28" s="977"/>
      <c r="E28" s="977"/>
      <c r="F28" s="977"/>
      <c r="G28" s="977"/>
      <c r="H28" s="4"/>
      <c r="I28" s="4"/>
      <c r="J28" s="4"/>
      <c r="K28" s="4"/>
      <c r="L28" s="4"/>
      <c r="M28" s="4"/>
      <c r="N28" s="4"/>
      <c r="O28" s="4"/>
      <c r="P28" s="4"/>
    </row>
    <row r="29" spans="1:16" ht="12.75" customHeight="1">
      <c r="A29" s="954" t="s">
        <v>79</v>
      </c>
      <c r="B29" s="954"/>
      <c r="C29" s="954"/>
      <c r="D29" s="954"/>
      <c r="E29" s="954"/>
      <c r="F29" s="954"/>
      <c r="G29" s="954"/>
      <c r="H29" s="4"/>
      <c r="I29" s="4"/>
      <c r="J29" s="4"/>
      <c r="K29" s="4"/>
      <c r="L29" s="4"/>
      <c r="M29" s="4"/>
      <c r="N29" s="4"/>
      <c r="O29" s="4"/>
      <c r="P29" s="4"/>
    </row>
    <row r="30" spans="1:16" ht="13.5" thickBot="1">
      <c r="A30" s="955" t="s">
        <v>34</v>
      </c>
      <c r="B30" s="955"/>
      <c r="C30" s="955"/>
      <c r="D30" s="955"/>
      <c r="E30" s="955"/>
      <c r="F30" s="955"/>
      <c r="G30" s="955"/>
      <c r="H30" s="4"/>
      <c r="I30" s="4"/>
      <c r="J30" s="4"/>
      <c r="K30" s="4"/>
      <c r="L30" s="4"/>
      <c r="M30" s="4"/>
      <c r="N30" s="4"/>
      <c r="O30" s="4"/>
      <c r="P30" s="4"/>
    </row>
    <row r="31" spans="1:16" ht="15.75">
      <c r="A31" s="196" t="s">
        <v>523</v>
      </c>
      <c r="B31" s="197" t="s">
        <v>24</v>
      </c>
      <c r="C31" s="198" t="s">
        <v>82</v>
      </c>
      <c r="D31" s="198">
        <v>23</v>
      </c>
      <c r="E31" s="919">
        <v>115.22399999999999</v>
      </c>
      <c r="F31" s="920"/>
      <c r="G31" s="921"/>
      <c r="H31" s="40"/>
      <c r="I31" s="40"/>
      <c r="J31" s="4"/>
      <c r="K31" s="4"/>
      <c r="L31" s="4"/>
      <c r="M31" s="4"/>
      <c r="N31" s="4"/>
      <c r="O31" s="4"/>
      <c r="P31" s="4"/>
    </row>
    <row r="32" spans="1:16" ht="15.75">
      <c r="A32" s="199" t="s">
        <v>134</v>
      </c>
      <c r="B32" s="5" t="s">
        <v>24</v>
      </c>
      <c r="C32" s="6" t="s">
        <v>25</v>
      </c>
      <c r="D32" s="6">
        <v>23</v>
      </c>
      <c r="E32" s="928">
        <v>98.72200000000001</v>
      </c>
      <c r="F32" s="922"/>
      <c r="G32" s="923"/>
      <c r="H32" s="40"/>
      <c r="I32" s="40"/>
      <c r="J32" s="4"/>
      <c r="K32" s="4"/>
      <c r="L32" s="4"/>
      <c r="M32" s="4"/>
      <c r="N32" s="4"/>
      <c r="O32" s="4"/>
      <c r="P32" s="4"/>
    </row>
    <row r="33" spans="1:16" ht="15.75">
      <c r="A33" s="199" t="s">
        <v>133</v>
      </c>
      <c r="B33" s="5" t="s">
        <v>24</v>
      </c>
      <c r="C33" s="6" t="s">
        <v>25</v>
      </c>
      <c r="D33" s="6">
        <v>23</v>
      </c>
      <c r="E33" s="928">
        <v>99.21200000000002</v>
      </c>
      <c r="F33" s="922"/>
      <c r="G33" s="923"/>
      <c r="H33" s="40"/>
      <c r="I33" s="40"/>
      <c r="J33" s="4"/>
      <c r="K33" s="4"/>
      <c r="L33" s="4"/>
      <c r="M33" s="4"/>
      <c r="N33" s="4"/>
      <c r="O33" s="4"/>
      <c r="P33" s="4"/>
    </row>
    <row r="34" spans="1:16" ht="15.75">
      <c r="A34" s="199" t="s">
        <v>136</v>
      </c>
      <c r="B34" s="5" t="s">
        <v>29</v>
      </c>
      <c r="C34" s="6" t="s">
        <v>25</v>
      </c>
      <c r="D34" s="6">
        <v>23</v>
      </c>
      <c r="E34" s="928">
        <v>77.94600000000001</v>
      </c>
      <c r="F34" s="922"/>
      <c r="G34" s="923"/>
      <c r="H34" s="40"/>
      <c r="I34" s="40"/>
      <c r="J34" s="4"/>
      <c r="K34" s="4"/>
      <c r="L34" s="4"/>
      <c r="M34" s="4"/>
      <c r="N34" s="4"/>
      <c r="O34" s="4"/>
      <c r="P34" s="4"/>
    </row>
    <row r="35" spans="1:16" ht="15.75">
      <c r="A35" s="199" t="s">
        <v>135</v>
      </c>
      <c r="B35" s="5" t="s">
        <v>29</v>
      </c>
      <c r="C35" s="6" t="s">
        <v>25</v>
      </c>
      <c r="D35" s="6">
        <v>23</v>
      </c>
      <c r="E35" s="928">
        <v>77.456</v>
      </c>
      <c r="F35" s="922"/>
      <c r="G35" s="923"/>
      <c r="H35" s="40"/>
      <c r="I35" s="40"/>
      <c r="J35" s="4"/>
      <c r="K35" s="4"/>
      <c r="L35" s="4"/>
      <c r="M35" s="4"/>
      <c r="N35" s="4"/>
      <c r="O35" s="4"/>
      <c r="P35" s="4"/>
    </row>
    <row r="36" spans="1:16" ht="15.75">
      <c r="A36" s="199" t="s">
        <v>35</v>
      </c>
      <c r="B36" s="5" t="s">
        <v>24</v>
      </c>
      <c r="C36" s="6" t="s">
        <v>25</v>
      </c>
      <c r="D36" s="6">
        <v>25</v>
      </c>
      <c r="E36" s="928">
        <v>82.948</v>
      </c>
      <c r="F36" s="922"/>
      <c r="G36" s="923"/>
      <c r="H36" s="40"/>
      <c r="I36" s="40"/>
      <c r="J36" s="4"/>
      <c r="K36" s="4"/>
      <c r="L36" s="4"/>
      <c r="M36" s="4"/>
      <c r="N36" s="4"/>
      <c r="O36" s="4"/>
      <c r="P36" s="4"/>
    </row>
    <row r="37" spans="1:16" ht="15.75">
      <c r="A37" s="199" t="s">
        <v>36</v>
      </c>
      <c r="B37" s="5" t="s">
        <v>26</v>
      </c>
      <c r="C37" s="6" t="s">
        <v>25</v>
      </c>
      <c r="D37" s="6">
        <v>25</v>
      </c>
      <c r="E37" s="928">
        <v>77.656</v>
      </c>
      <c r="F37" s="922"/>
      <c r="G37" s="923"/>
      <c r="H37" s="40"/>
      <c r="I37" s="40"/>
      <c r="J37" s="4"/>
      <c r="K37" s="4"/>
      <c r="L37" s="4"/>
      <c r="M37" s="4"/>
      <c r="N37" s="4"/>
      <c r="O37" s="4"/>
      <c r="P37" s="4"/>
    </row>
    <row r="38" spans="1:16" ht="16.5" thickBot="1">
      <c r="A38" s="200" t="s">
        <v>37</v>
      </c>
      <c r="B38" s="201" t="s">
        <v>29</v>
      </c>
      <c r="C38" s="202" t="s">
        <v>25</v>
      </c>
      <c r="D38" s="202">
        <v>25</v>
      </c>
      <c r="E38" s="916">
        <v>63.838</v>
      </c>
      <c r="F38" s="917"/>
      <c r="G38" s="918"/>
      <c r="H38" s="40"/>
      <c r="I38" s="40"/>
      <c r="J38" s="4"/>
      <c r="K38" s="4"/>
      <c r="L38" s="4"/>
      <c r="M38" s="4"/>
      <c r="N38" s="4"/>
      <c r="O38" s="4"/>
      <c r="P38" s="4"/>
    </row>
    <row r="39" spans="1:16" ht="12.75" customHeight="1">
      <c r="A39" s="977" t="s">
        <v>38</v>
      </c>
      <c r="B39" s="977"/>
      <c r="C39" s="977"/>
      <c r="D39" s="977"/>
      <c r="E39" s="977"/>
      <c r="F39" s="977"/>
      <c r="G39" s="977"/>
      <c r="H39" s="4"/>
      <c r="I39" s="4"/>
      <c r="J39" s="4"/>
      <c r="K39" s="4"/>
      <c r="L39" s="4"/>
      <c r="M39" s="4"/>
      <c r="N39" s="4"/>
      <c r="O39" s="4"/>
      <c r="P39" s="4"/>
    </row>
    <row r="40" spans="1:16" ht="12.75" customHeight="1">
      <c r="A40" s="954" t="s">
        <v>80</v>
      </c>
      <c r="B40" s="954"/>
      <c r="C40" s="954"/>
      <c r="D40" s="954"/>
      <c r="E40" s="954"/>
      <c r="F40" s="954"/>
      <c r="G40" s="954"/>
      <c r="H40" s="4"/>
      <c r="I40" s="4"/>
      <c r="J40" s="4"/>
      <c r="K40" s="4"/>
      <c r="L40" s="4"/>
      <c r="M40" s="4"/>
      <c r="N40" s="4"/>
      <c r="O40" s="4"/>
      <c r="P40" s="4"/>
    </row>
    <row r="41" spans="1:16" ht="13.5" thickBot="1">
      <c r="A41" s="955" t="s">
        <v>39</v>
      </c>
      <c r="B41" s="955"/>
      <c r="C41" s="955"/>
      <c r="D41" s="955"/>
      <c r="E41" s="955"/>
      <c r="F41" s="955"/>
      <c r="G41" s="955"/>
      <c r="H41" s="4"/>
      <c r="I41" s="4"/>
      <c r="J41" s="4"/>
      <c r="K41" s="4"/>
      <c r="L41" s="4"/>
      <c r="M41" s="4"/>
      <c r="N41" s="4"/>
      <c r="O41" s="4"/>
      <c r="P41" s="4"/>
    </row>
    <row r="42" spans="1:16" ht="15.75">
      <c r="A42" s="189" t="s">
        <v>71</v>
      </c>
      <c r="B42" s="190" t="s">
        <v>24</v>
      </c>
      <c r="C42" s="191" t="s">
        <v>25</v>
      </c>
      <c r="D42" s="191">
        <v>20</v>
      </c>
      <c r="E42" s="919">
        <v>88.2</v>
      </c>
      <c r="F42" s="920"/>
      <c r="G42" s="921"/>
      <c r="H42" s="40"/>
      <c r="I42" s="40"/>
      <c r="J42" s="4"/>
      <c r="K42" s="4"/>
      <c r="L42" s="4"/>
      <c r="M42" s="4"/>
      <c r="N42" s="4"/>
      <c r="O42" s="4"/>
      <c r="P42" s="4"/>
    </row>
    <row r="43" spans="1:16" ht="15.75">
      <c r="A43" s="192" t="s">
        <v>72</v>
      </c>
      <c r="B43" s="7" t="s">
        <v>29</v>
      </c>
      <c r="C43" s="8" t="s">
        <v>25</v>
      </c>
      <c r="D43" s="8">
        <v>20</v>
      </c>
      <c r="E43" s="946">
        <v>71.1</v>
      </c>
      <c r="F43" s="947"/>
      <c r="G43" s="942"/>
      <c r="H43" s="40"/>
      <c r="I43" s="40"/>
      <c r="J43" s="4"/>
      <c r="K43" s="4"/>
      <c r="L43" s="4"/>
      <c r="M43" s="4"/>
      <c r="N43" s="4"/>
      <c r="O43" s="4"/>
      <c r="P43" s="4"/>
    </row>
    <row r="44" spans="1:16" s="17" customFormat="1" ht="15.75">
      <c r="A44" s="192" t="s">
        <v>73</v>
      </c>
      <c r="B44" s="7" t="s">
        <v>24</v>
      </c>
      <c r="C44" s="8" t="s">
        <v>25</v>
      </c>
      <c r="D44" s="8">
        <v>25</v>
      </c>
      <c r="E44" s="946">
        <v>76.3</v>
      </c>
      <c r="F44" s="947"/>
      <c r="G44" s="942"/>
      <c r="H44" s="40"/>
      <c r="I44" s="40"/>
      <c r="J44" s="4"/>
      <c r="K44" s="4"/>
      <c r="L44" s="4"/>
      <c r="M44" s="64"/>
      <c r="N44" s="64"/>
      <c r="O44" s="64"/>
      <c r="P44" s="64"/>
    </row>
    <row r="45" spans="1:16" s="17" customFormat="1" ht="15.75">
      <c r="A45" s="192" t="s">
        <v>74</v>
      </c>
      <c r="B45" s="7" t="s">
        <v>24</v>
      </c>
      <c r="C45" s="8" t="s">
        <v>25</v>
      </c>
      <c r="D45" s="8">
        <v>25</v>
      </c>
      <c r="E45" s="946">
        <v>74.3</v>
      </c>
      <c r="F45" s="947"/>
      <c r="G45" s="942"/>
      <c r="H45" s="40"/>
      <c r="I45" s="40"/>
      <c r="J45" s="64"/>
      <c r="K45" s="64"/>
      <c r="L45" s="64"/>
      <c r="M45" s="64"/>
      <c r="N45" s="64"/>
      <c r="O45" s="64"/>
      <c r="P45" s="64"/>
    </row>
    <row r="46" spans="1:16" s="17" customFormat="1" ht="15.75">
      <c r="A46" s="192" t="s">
        <v>75</v>
      </c>
      <c r="B46" s="7" t="s">
        <v>29</v>
      </c>
      <c r="C46" s="8" t="s">
        <v>25</v>
      </c>
      <c r="D46" s="8">
        <v>25</v>
      </c>
      <c r="E46" s="946">
        <v>56.9</v>
      </c>
      <c r="F46" s="947"/>
      <c r="G46" s="942"/>
      <c r="H46" s="40"/>
      <c r="I46" s="40"/>
      <c r="J46" s="64"/>
      <c r="K46" s="64"/>
      <c r="L46" s="64"/>
      <c r="M46" s="64"/>
      <c r="N46" s="64"/>
      <c r="O46" s="64"/>
      <c r="P46" s="64"/>
    </row>
    <row r="47" spans="1:16" s="17" customFormat="1" ht="15.75">
      <c r="A47" s="192" t="s">
        <v>40</v>
      </c>
      <c r="B47" s="7" t="s">
        <v>29</v>
      </c>
      <c r="C47" s="8" t="s">
        <v>41</v>
      </c>
      <c r="D47" s="8">
        <v>23</v>
      </c>
      <c r="E47" s="946">
        <v>50.53</v>
      </c>
      <c r="F47" s="947"/>
      <c r="G47" s="942"/>
      <c r="H47" s="40"/>
      <c r="I47" s="40"/>
      <c r="J47" s="64"/>
      <c r="K47" s="64"/>
      <c r="L47" s="64"/>
      <c r="M47" s="64"/>
      <c r="N47" s="64"/>
      <c r="O47" s="64"/>
      <c r="P47" s="64"/>
    </row>
    <row r="48" spans="1:16" s="17" customFormat="1" ht="16.5" thickBot="1">
      <c r="A48" s="193" t="s">
        <v>42</v>
      </c>
      <c r="B48" s="194" t="s">
        <v>24</v>
      </c>
      <c r="C48" s="195" t="s">
        <v>41</v>
      </c>
      <c r="D48" s="195">
        <v>23</v>
      </c>
      <c r="E48" s="914">
        <v>67.53</v>
      </c>
      <c r="F48" s="915"/>
      <c r="G48" s="912"/>
      <c r="H48" s="40"/>
      <c r="I48" s="40"/>
      <c r="J48" s="64"/>
      <c r="K48" s="64"/>
      <c r="L48" s="64"/>
      <c r="M48" s="64"/>
      <c r="N48" s="64"/>
      <c r="O48" s="64"/>
      <c r="P48" s="64"/>
    </row>
    <row r="49" spans="1:16" ht="15.75">
      <c r="A49" s="9"/>
      <c r="B49" s="9"/>
      <c r="C49" s="22"/>
      <c r="D49" s="22"/>
      <c r="E49" s="45"/>
      <c r="F49" s="45"/>
      <c r="G49" s="45"/>
      <c r="H49" s="40"/>
      <c r="I49" s="40"/>
      <c r="J49" s="4"/>
      <c r="K49" s="4"/>
      <c r="L49" s="4"/>
      <c r="M49" s="4"/>
      <c r="N49" s="4"/>
      <c r="O49" s="4"/>
      <c r="P49" s="4"/>
    </row>
    <row r="50" spans="1:16" ht="15.75">
      <c r="A50" s="46" t="s">
        <v>145</v>
      </c>
      <c r="B50" s="945" t="s">
        <v>139</v>
      </c>
      <c r="C50" s="945"/>
      <c r="D50" s="945"/>
      <c r="E50" s="945"/>
      <c r="F50" s="945"/>
      <c r="G50" s="945"/>
      <c r="H50" s="38"/>
      <c r="I50" s="4"/>
      <c r="J50" s="4"/>
      <c r="K50" s="4"/>
      <c r="L50" s="4"/>
      <c r="M50" s="4"/>
      <c r="N50" s="4"/>
      <c r="O50" s="4"/>
      <c r="P50" s="4"/>
    </row>
    <row r="51" spans="1:16" ht="13.5" thickBot="1">
      <c r="A51" s="949" t="s">
        <v>140</v>
      </c>
      <c r="B51" s="949"/>
      <c r="C51" s="949"/>
      <c r="D51" s="949"/>
      <c r="E51" s="949"/>
      <c r="F51" s="949"/>
      <c r="G51" s="949"/>
      <c r="H51" s="37"/>
      <c r="I51" s="4"/>
      <c r="J51" s="4"/>
      <c r="K51" s="4"/>
      <c r="L51" s="4"/>
      <c r="M51" s="4"/>
      <c r="N51" s="4"/>
      <c r="O51" s="4"/>
      <c r="P51" s="4"/>
    </row>
    <row r="52" spans="1:16" ht="15.75">
      <c r="A52" s="189" t="s">
        <v>141</v>
      </c>
      <c r="B52" s="190" t="s">
        <v>29</v>
      </c>
      <c r="C52" s="191" t="s">
        <v>25</v>
      </c>
      <c r="D52" s="191">
        <v>25</v>
      </c>
      <c r="E52" s="919">
        <v>51.3</v>
      </c>
      <c r="F52" s="920"/>
      <c r="G52" s="921"/>
      <c r="H52" s="40"/>
      <c r="I52" s="40"/>
      <c r="J52" s="4"/>
      <c r="K52" s="4"/>
      <c r="L52" s="4"/>
      <c r="M52" s="4"/>
      <c r="N52" s="4"/>
      <c r="O52" s="4"/>
      <c r="P52" s="4"/>
    </row>
    <row r="53" spans="1:16" ht="16.5" thickBot="1">
      <c r="A53" s="193" t="s">
        <v>142</v>
      </c>
      <c r="B53" s="194" t="s">
        <v>29</v>
      </c>
      <c r="C53" s="195" t="s">
        <v>41</v>
      </c>
      <c r="D53" s="195">
        <v>23</v>
      </c>
      <c r="E53" s="914">
        <v>42.83</v>
      </c>
      <c r="F53" s="915"/>
      <c r="G53" s="912"/>
      <c r="H53" s="40"/>
      <c r="I53" s="40"/>
      <c r="J53" s="4"/>
      <c r="K53" s="4"/>
      <c r="L53" s="4"/>
      <c r="M53" s="4"/>
      <c r="N53" s="4"/>
      <c r="O53" s="4"/>
      <c r="P53" s="4"/>
    </row>
    <row r="54" spans="1:16" ht="15.75">
      <c r="A54" s="9"/>
      <c r="B54" s="9"/>
      <c r="C54" s="22"/>
      <c r="D54" s="22"/>
      <c r="E54" s="45"/>
      <c r="F54" s="45"/>
      <c r="G54" s="45"/>
      <c r="H54" s="40"/>
      <c r="I54" s="40"/>
      <c r="J54" s="4"/>
      <c r="K54" s="4"/>
      <c r="L54" s="4"/>
      <c r="M54" s="4"/>
      <c r="N54" s="4"/>
      <c r="O54" s="4"/>
      <c r="P54" s="4"/>
    </row>
    <row r="55" spans="1:16" ht="15.75">
      <c r="A55" s="953" t="s">
        <v>43</v>
      </c>
      <c r="B55" s="953"/>
      <c r="C55" s="953"/>
      <c r="D55" s="953"/>
      <c r="E55" s="953"/>
      <c r="F55" s="953"/>
      <c r="G55" s="953"/>
      <c r="H55" s="4"/>
      <c r="I55" s="4"/>
      <c r="J55" s="4"/>
      <c r="K55" s="4"/>
      <c r="L55" s="4"/>
      <c r="M55" s="4"/>
      <c r="N55" s="4"/>
      <c r="O55" s="4"/>
      <c r="P55" s="4"/>
    </row>
    <row r="56" spans="1:16" ht="13.5" thickBot="1">
      <c r="A56" s="955" t="s">
        <v>44</v>
      </c>
      <c r="B56" s="955"/>
      <c r="C56" s="955"/>
      <c r="D56" s="955"/>
      <c r="E56" s="955"/>
      <c r="F56" s="955"/>
      <c r="G56" s="955"/>
      <c r="H56" s="4"/>
      <c r="I56" s="4"/>
      <c r="J56" s="4"/>
      <c r="K56" s="4"/>
      <c r="L56" s="4"/>
      <c r="M56" s="4"/>
      <c r="N56" s="4"/>
      <c r="O56" s="4"/>
      <c r="P56" s="4"/>
    </row>
    <row r="57" spans="1:16" ht="15.75">
      <c r="A57" s="189" t="s">
        <v>76</v>
      </c>
      <c r="B57" s="190" t="s">
        <v>26</v>
      </c>
      <c r="C57" s="191" t="s">
        <v>25</v>
      </c>
      <c r="D57" s="191">
        <v>23</v>
      </c>
      <c r="E57" s="950">
        <v>67.57</v>
      </c>
      <c r="F57" s="951"/>
      <c r="G57" s="952"/>
      <c r="H57" s="40"/>
      <c r="I57" s="40"/>
      <c r="J57" s="4"/>
      <c r="K57" s="4"/>
      <c r="L57" s="4"/>
      <c r="M57" s="4"/>
      <c r="N57" s="4"/>
      <c r="O57" s="4"/>
      <c r="P57" s="4"/>
    </row>
    <row r="58" spans="1:16" ht="15.75">
      <c r="A58" s="192" t="s">
        <v>45</v>
      </c>
      <c r="B58" s="7" t="s">
        <v>26</v>
      </c>
      <c r="C58" s="8" t="s">
        <v>41</v>
      </c>
      <c r="D58" s="8">
        <v>20</v>
      </c>
      <c r="E58" s="928">
        <v>61.57</v>
      </c>
      <c r="F58" s="922"/>
      <c r="G58" s="923"/>
      <c r="H58" s="40"/>
      <c r="I58" s="40"/>
      <c r="J58" s="4"/>
      <c r="K58" s="4"/>
      <c r="L58" s="4"/>
      <c r="M58" s="4"/>
      <c r="N58" s="4"/>
      <c r="O58" s="4"/>
      <c r="P58" s="4"/>
    </row>
    <row r="59" spans="1:16" ht="15.75">
      <c r="A59" s="192" t="s">
        <v>77</v>
      </c>
      <c r="B59" s="7" t="s">
        <v>29</v>
      </c>
      <c r="C59" s="8" t="s">
        <v>25</v>
      </c>
      <c r="D59" s="8">
        <v>23</v>
      </c>
      <c r="E59" s="928">
        <v>55.17</v>
      </c>
      <c r="F59" s="922"/>
      <c r="G59" s="923"/>
      <c r="H59" s="40"/>
      <c r="I59" s="40"/>
      <c r="J59" s="4"/>
      <c r="K59" s="4"/>
      <c r="L59" s="4"/>
      <c r="M59" s="4"/>
      <c r="N59" s="4"/>
      <c r="O59" s="4"/>
      <c r="P59" s="4"/>
    </row>
    <row r="60" spans="1:16" ht="15.75">
      <c r="A60" s="192" t="s">
        <v>147</v>
      </c>
      <c r="B60" s="7" t="s">
        <v>29</v>
      </c>
      <c r="C60" s="8" t="s">
        <v>25</v>
      </c>
      <c r="D60" s="8">
        <v>23</v>
      </c>
      <c r="E60" s="946">
        <v>53.17</v>
      </c>
      <c r="F60" s="947"/>
      <c r="G60" s="942"/>
      <c r="H60" s="40"/>
      <c r="I60" s="40"/>
      <c r="J60" s="4"/>
      <c r="K60" s="4"/>
      <c r="L60" s="4"/>
      <c r="M60" s="4"/>
      <c r="N60" s="4"/>
      <c r="O60" s="4"/>
      <c r="P60" s="4"/>
    </row>
    <row r="61" spans="1:16" ht="16.5" thickBot="1">
      <c r="A61" s="193" t="s">
        <v>46</v>
      </c>
      <c r="B61" s="194" t="s">
        <v>29</v>
      </c>
      <c r="C61" s="195" t="s">
        <v>41</v>
      </c>
      <c r="D61" s="195">
        <v>20</v>
      </c>
      <c r="E61" s="914">
        <v>44.67</v>
      </c>
      <c r="F61" s="915"/>
      <c r="G61" s="912"/>
      <c r="H61" s="40"/>
      <c r="I61" s="40"/>
      <c r="J61" s="4"/>
      <c r="K61" s="4"/>
      <c r="L61" s="4"/>
      <c r="M61" s="4"/>
      <c r="N61" s="4"/>
      <c r="O61" s="4"/>
      <c r="P61" s="4"/>
    </row>
    <row r="62" spans="1:16" ht="12.75" customHeight="1">
      <c r="A62" s="948" t="s">
        <v>144</v>
      </c>
      <c r="B62" s="948"/>
      <c r="C62" s="948"/>
      <c r="D62" s="948"/>
      <c r="E62" s="948"/>
      <c r="F62" s="948"/>
      <c r="G62" s="948"/>
      <c r="H62" s="4"/>
      <c r="I62" s="4"/>
      <c r="J62" s="4"/>
      <c r="K62" s="4"/>
      <c r="L62" s="4"/>
      <c r="M62" s="4"/>
      <c r="N62" s="4"/>
      <c r="O62" s="4"/>
      <c r="P62" s="4"/>
    </row>
    <row r="63" spans="1:16" ht="15.75">
      <c r="A63" s="953" t="s">
        <v>47</v>
      </c>
      <c r="B63" s="953"/>
      <c r="C63" s="953"/>
      <c r="D63" s="953"/>
      <c r="E63" s="953"/>
      <c r="F63" s="953"/>
      <c r="G63" s="953"/>
      <c r="H63" s="4"/>
      <c r="I63" s="4"/>
      <c r="J63" s="4"/>
      <c r="K63" s="4"/>
      <c r="L63" s="4"/>
      <c r="M63" s="4"/>
      <c r="N63" s="4"/>
      <c r="O63" s="4"/>
      <c r="P63" s="4"/>
    </row>
    <row r="64" spans="1:16" ht="12.75" customHeight="1" thickBot="1">
      <c r="A64" s="955" t="s">
        <v>48</v>
      </c>
      <c r="B64" s="955"/>
      <c r="C64" s="955"/>
      <c r="D64" s="955"/>
      <c r="E64" s="955"/>
      <c r="F64" s="955"/>
      <c r="G64" s="955"/>
      <c r="H64" s="4"/>
      <c r="I64" s="4"/>
      <c r="J64" s="4"/>
      <c r="K64" s="4"/>
      <c r="L64" s="4"/>
      <c r="M64" s="4"/>
      <c r="N64" s="4"/>
      <c r="O64" s="4"/>
      <c r="P64" s="4"/>
    </row>
    <row r="65" spans="1:16" s="17" customFormat="1" ht="15.75">
      <c r="A65" s="189" t="s">
        <v>85</v>
      </c>
      <c r="B65" s="190" t="s">
        <v>29</v>
      </c>
      <c r="C65" s="191" t="s">
        <v>25</v>
      </c>
      <c r="D65" s="191">
        <v>25</v>
      </c>
      <c r="E65" s="950">
        <v>47.34510000000001</v>
      </c>
      <c r="F65" s="951"/>
      <c r="G65" s="952"/>
      <c r="H65" s="40"/>
      <c r="I65" s="40"/>
      <c r="J65" s="64"/>
      <c r="K65" s="64"/>
      <c r="L65" s="64"/>
      <c r="M65" s="64"/>
      <c r="N65" s="64"/>
      <c r="O65" s="64"/>
      <c r="P65" s="64"/>
    </row>
    <row r="66" spans="1:16" ht="15.75">
      <c r="A66" s="192" t="s">
        <v>84</v>
      </c>
      <c r="B66" s="7" t="s">
        <v>26</v>
      </c>
      <c r="C66" s="8" t="s">
        <v>25</v>
      </c>
      <c r="D66" s="8">
        <v>25</v>
      </c>
      <c r="E66" s="928">
        <v>57.455200000000005</v>
      </c>
      <c r="F66" s="922"/>
      <c r="G66" s="923"/>
      <c r="H66" s="40"/>
      <c r="I66" s="40"/>
      <c r="J66" s="4"/>
      <c r="K66" s="4"/>
      <c r="L66" s="4"/>
      <c r="M66" s="4"/>
      <c r="N66" s="4"/>
      <c r="O66" s="4"/>
      <c r="P66" s="4"/>
    </row>
    <row r="67" spans="1:16" ht="15.75">
      <c r="A67" s="192" t="s">
        <v>159</v>
      </c>
      <c r="B67" s="7" t="s">
        <v>26</v>
      </c>
      <c r="C67" s="8" t="s">
        <v>41</v>
      </c>
      <c r="D67" s="8">
        <v>23</v>
      </c>
      <c r="E67" s="928">
        <v>50.531800000000004</v>
      </c>
      <c r="F67" s="922"/>
      <c r="G67" s="923"/>
      <c r="H67" s="40"/>
      <c r="I67" s="40"/>
      <c r="J67" s="4"/>
      <c r="K67" s="4"/>
      <c r="L67" s="4"/>
      <c r="M67" s="4"/>
      <c r="N67" s="4"/>
      <c r="O67" s="4"/>
      <c r="P67" s="4"/>
    </row>
    <row r="68" spans="1:16" s="17" customFormat="1" ht="16.5" thickBot="1">
      <c r="A68" s="193" t="s">
        <v>49</v>
      </c>
      <c r="B68" s="194" t="s">
        <v>29</v>
      </c>
      <c r="C68" s="195" t="s">
        <v>41</v>
      </c>
      <c r="D68" s="195">
        <v>23</v>
      </c>
      <c r="E68" s="916">
        <v>38.82010000000001</v>
      </c>
      <c r="F68" s="917"/>
      <c r="G68" s="918"/>
      <c r="H68" s="40"/>
      <c r="I68" s="40"/>
      <c r="J68" s="64"/>
      <c r="K68" s="64"/>
      <c r="L68" s="64"/>
      <c r="M68" s="64"/>
      <c r="N68" s="64"/>
      <c r="O68" s="64"/>
      <c r="P68" s="64"/>
    </row>
    <row r="69" spans="1:16" ht="33" customHeight="1" thickBot="1">
      <c r="A69" s="929"/>
      <c r="B69" s="930"/>
      <c r="C69" s="930"/>
      <c r="D69" s="930"/>
      <c r="E69" s="204"/>
      <c r="F69" s="204"/>
      <c r="G69" s="204"/>
      <c r="H69" s="4"/>
      <c r="I69" s="4"/>
      <c r="J69" s="4"/>
      <c r="K69" s="4"/>
      <c r="L69" s="4"/>
      <c r="M69" s="4"/>
      <c r="N69" s="4"/>
      <c r="O69" s="4"/>
      <c r="P69" s="4"/>
    </row>
    <row r="70" spans="1:16" ht="15">
      <c r="A70" s="123" t="s">
        <v>247</v>
      </c>
      <c r="B70" s="124"/>
      <c r="C70" s="124"/>
      <c r="D70" s="125"/>
      <c r="E70" s="126"/>
      <c r="F70" s="140"/>
      <c r="G70" s="141" t="s">
        <v>238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ht="15">
      <c r="A71" s="123" t="s">
        <v>239</v>
      </c>
      <c r="B71" s="127"/>
      <c r="C71" s="127"/>
      <c r="D71" s="126"/>
      <c r="E71" s="126"/>
      <c r="F71" s="126"/>
      <c r="G71" s="128" t="s">
        <v>240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ht="15">
      <c r="A72" s="142" t="s">
        <v>195</v>
      </c>
      <c r="B72" s="127"/>
      <c r="C72" s="127"/>
      <c r="D72" s="126"/>
      <c r="E72" s="126"/>
      <c r="F72" s="126"/>
      <c r="G72" s="129" t="s">
        <v>241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18" customFormat="1" ht="15.75">
      <c r="A73" s="130"/>
      <c r="B73" s="131"/>
      <c r="C73" s="131"/>
      <c r="D73" s="130"/>
      <c r="E73" s="132"/>
      <c r="F73" s="133"/>
      <c r="G73" s="131"/>
      <c r="H73" s="40"/>
      <c r="I73" s="40"/>
      <c r="J73" s="4"/>
      <c r="K73" s="4"/>
      <c r="L73" s="4"/>
      <c r="M73" s="221"/>
      <c r="N73" s="221"/>
      <c r="O73" s="221"/>
      <c r="P73" s="221"/>
    </row>
    <row r="74" spans="1:8" s="18" customFormat="1" ht="15.75">
      <c r="A74" s="114"/>
      <c r="B74" s="114"/>
      <c r="C74" s="114"/>
      <c r="D74" s="114"/>
      <c r="E74" s="114"/>
      <c r="F74" s="114"/>
      <c r="G74" s="114"/>
      <c r="H74"/>
    </row>
  </sheetData>
  <mergeCells count="68">
    <mergeCell ref="E65:G65"/>
    <mergeCell ref="E66:G66"/>
    <mergeCell ref="E67:G67"/>
    <mergeCell ref="E68:G68"/>
    <mergeCell ref="E58:G58"/>
    <mergeCell ref="E59:G59"/>
    <mergeCell ref="E60:G60"/>
    <mergeCell ref="E61:G61"/>
    <mergeCell ref="E48:G48"/>
    <mergeCell ref="E52:G52"/>
    <mergeCell ref="E53:G53"/>
    <mergeCell ref="E57:G57"/>
    <mergeCell ref="E44:G44"/>
    <mergeCell ref="E45:G45"/>
    <mergeCell ref="E46:G46"/>
    <mergeCell ref="E47:G47"/>
    <mergeCell ref="E36:G36"/>
    <mergeCell ref="E37:G37"/>
    <mergeCell ref="E38:G38"/>
    <mergeCell ref="E42:G42"/>
    <mergeCell ref="E32:G32"/>
    <mergeCell ref="E33:G33"/>
    <mergeCell ref="E34:G34"/>
    <mergeCell ref="E35:G35"/>
    <mergeCell ref="E25:G25"/>
    <mergeCell ref="E26:G26"/>
    <mergeCell ref="E27:G27"/>
    <mergeCell ref="E31:G31"/>
    <mergeCell ref="E18:G18"/>
    <mergeCell ref="E19:G19"/>
    <mergeCell ref="E20:G20"/>
    <mergeCell ref="E24:G24"/>
    <mergeCell ref="A69:D69"/>
    <mergeCell ref="E9:G9"/>
    <mergeCell ref="E2:G2"/>
    <mergeCell ref="A11:F11"/>
    <mergeCell ref="E3:G3"/>
    <mergeCell ref="E4:G4"/>
    <mergeCell ref="E8:G8"/>
    <mergeCell ref="E7:G7"/>
    <mergeCell ref="E5:G5"/>
    <mergeCell ref="E6:G6"/>
    <mergeCell ref="A10:G10"/>
    <mergeCell ref="A12:A13"/>
    <mergeCell ref="B12:B13"/>
    <mergeCell ref="C12:C13"/>
    <mergeCell ref="D12:D13"/>
    <mergeCell ref="E12:G13"/>
    <mergeCell ref="A64:G64"/>
    <mergeCell ref="A56:G56"/>
    <mergeCell ref="A40:G40"/>
    <mergeCell ref="A41:G41"/>
    <mergeCell ref="A55:G55"/>
    <mergeCell ref="A62:G62"/>
    <mergeCell ref="A51:G51"/>
    <mergeCell ref="B50:G50"/>
    <mergeCell ref="A63:G63"/>
    <mergeCell ref="E43:G43"/>
    <mergeCell ref="A14:G14"/>
    <mergeCell ref="A28:G28"/>
    <mergeCell ref="A39:G39"/>
    <mergeCell ref="A15:G15"/>
    <mergeCell ref="A16:G16"/>
    <mergeCell ref="A22:G22"/>
    <mergeCell ref="A23:G23"/>
    <mergeCell ref="A29:G29"/>
    <mergeCell ref="A30:G30"/>
    <mergeCell ref="E17:G17"/>
  </mergeCells>
  <hyperlinks>
    <hyperlink ref="E8" r:id="rId1" display="www.kskstroi.ru"/>
    <hyperlink ref="A72" r:id="rId2" display="www.kskstroi.ru"/>
    <hyperlink ref="E9:G9" location="ОГЛАВЛЕНИЕ!A1" display="Главная"/>
  </hyperlinks>
  <printOptions/>
  <pageMargins left="0.51" right="0" top="0.1968503937007874" bottom="0.1968503937007874" header="0.15748031496062992" footer="0.15748031496062992"/>
  <pageSetup fitToHeight="1" fitToWidth="1" horizontalDpi="600" verticalDpi="600" orientation="portrait" paperSize="9" scale="72" r:id="rId4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7">
    <tabColor indexed="13"/>
  </sheetPr>
  <dimension ref="A1:O50"/>
  <sheetViews>
    <sheetView tabSelected="1" view="pageBreakPreview" zoomScaleSheetLayoutView="100" workbookViewId="0" topLeftCell="A1">
      <selection activeCell="H21" sqref="H21"/>
    </sheetView>
  </sheetViews>
  <sheetFormatPr defaultColWidth="9.140625" defaultRowHeight="12.75"/>
  <cols>
    <col min="1" max="1" width="27.421875" style="315" customWidth="1"/>
    <col min="2" max="2" width="13.28125" style="315" customWidth="1"/>
    <col min="3" max="3" width="18.8515625" style="315" customWidth="1"/>
    <col min="4" max="4" width="15.00390625" style="315" customWidth="1"/>
    <col min="5" max="5" width="16.8515625" style="315" customWidth="1"/>
    <col min="6" max="6" width="18.7109375" style="315" customWidth="1"/>
    <col min="7" max="15" width="9.140625" style="316" customWidth="1"/>
    <col min="16" max="16384" width="9.140625" style="315" customWidth="1"/>
  </cols>
  <sheetData>
    <row r="1" spans="1:6" ht="39.75" customHeight="1">
      <c r="A1" s="317"/>
      <c r="B1" s="317"/>
      <c r="C1" s="317"/>
      <c r="D1" s="1571" t="s">
        <v>239</v>
      </c>
      <c r="E1" s="1571"/>
      <c r="F1" s="1571"/>
    </row>
    <row r="2" spans="1:6" ht="15">
      <c r="A2" s="317"/>
      <c r="B2" s="317"/>
      <c r="C2" s="317"/>
      <c r="D2" s="331" t="s">
        <v>191</v>
      </c>
      <c r="E2" s="331"/>
      <c r="F2" s="317"/>
    </row>
    <row r="3" spans="1:6" ht="15">
      <c r="A3" s="317"/>
      <c r="B3" s="317"/>
      <c r="C3" s="317"/>
      <c r="D3" s="1575" t="s">
        <v>287</v>
      </c>
      <c r="E3" s="1575"/>
      <c r="F3" s="1575"/>
    </row>
    <row r="4" spans="1:6" ht="15">
      <c r="A4" s="317"/>
      <c r="B4" s="317"/>
      <c r="C4" s="317"/>
      <c r="D4" s="1572" t="s">
        <v>229</v>
      </c>
      <c r="E4" s="1572"/>
      <c r="F4" s="1572"/>
    </row>
    <row r="5" spans="1:6" ht="15">
      <c r="A5" s="317"/>
      <c r="B5" s="317"/>
      <c r="C5" s="317"/>
      <c r="D5" s="1572" t="s">
        <v>288</v>
      </c>
      <c r="E5" s="1572"/>
      <c r="F5" s="1572"/>
    </row>
    <row r="6" spans="1:6" ht="12.75">
      <c r="A6" s="317"/>
      <c r="B6" s="317"/>
      <c r="C6" s="317"/>
      <c r="D6" s="1573" t="s">
        <v>195</v>
      </c>
      <c r="E6" s="1573"/>
      <c r="F6" s="1573"/>
    </row>
    <row r="7" spans="1:6" ht="12.75">
      <c r="A7" s="317"/>
      <c r="B7" s="317"/>
      <c r="C7" s="317"/>
      <c r="D7" s="1576" t="s">
        <v>334</v>
      </c>
      <c r="E7" s="1577"/>
      <c r="F7" s="1577"/>
    </row>
    <row r="8" spans="1:6" ht="12.75">
      <c r="A8" s="318"/>
      <c r="B8" s="318"/>
      <c r="C8" s="318"/>
      <c r="D8" s="318"/>
      <c r="E8" s="318"/>
      <c r="F8" s="318"/>
    </row>
    <row r="9" spans="1:6" ht="23.25" customHeight="1">
      <c r="A9" s="1567" t="s">
        <v>289</v>
      </c>
      <c r="B9" s="1568"/>
      <c r="C9" s="1568"/>
      <c r="D9" s="1568"/>
      <c r="E9" s="1568"/>
      <c r="F9" s="1569"/>
    </row>
    <row r="10" spans="1:6" ht="12.75">
      <c r="A10" s="319"/>
      <c r="B10" s="317"/>
      <c r="C10" s="317"/>
      <c r="D10" s="317"/>
      <c r="E10" s="1559" t="s">
        <v>317</v>
      </c>
      <c r="F10" s="1560"/>
    </row>
    <row r="11" spans="1:6" ht="12.75">
      <c r="A11" s="320"/>
      <c r="B11" s="317"/>
      <c r="C11" s="317"/>
      <c r="D11" s="317"/>
      <c r="E11" s="1561"/>
      <c r="F11" s="1562"/>
    </row>
    <row r="12" spans="1:6" ht="38.25" customHeight="1">
      <c r="A12" s="321"/>
      <c r="B12" s="317"/>
      <c r="C12" s="317"/>
      <c r="D12" s="317"/>
      <c r="E12" s="1563"/>
      <c r="F12" s="1564"/>
    </row>
    <row r="13" spans="1:15" s="323" customFormat="1" ht="16.5" customHeight="1">
      <c r="A13" s="1574" t="s">
        <v>290</v>
      </c>
      <c r="B13" s="1574"/>
      <c r="C13" s="1574" t="s">
        <v>291</v>
      </c>
      <c r="D13" s="1570" t="s">
        <v>292</v>
      </c>
      <c r="E13" s="1570"/>
      <c r="F13" s="1570"/>
      <c r="G13" s="322"/>
      <c r="H13" s="322"/>
      <c r="I13" s="322"/>
      <c r="J13" s="322"/>
      <c r="K13" s="322"/>
      <c r="L13" s="322"/>
      <c r="M13" s="322"/>
      <c r="N13" s="322"/>
      <c r="O13" s="322"/>
    </row>
    <row r="14" spans="1:15" s="323" customFormat="1" ht="34.5" customHeight="1">
      <c r="A14" s="1574"/>
      <c r="B14" s="1574"/>
      <c r="C14" s="1574"/>
      <c r="D14" s="332" t="s">
        <v>293</v>
      </c>
      <c r="E14" s="332" t="s">
        <v>294</v>
      </c>
      <c r="F14" s="332" t="s">
        <v>295</v>
      </c>
      <c r="G14" s="322"/>
      <c r="H14" s="322"/>
      <c r="I14" s="322"/>
      <c r="J14" s="322"/>
      <c r="K14" s="322"/>
      <c r="L14" s="322"/>
      <c r="M14" s="322"/>
      <c r="N14" s="322"/>
      <c r="O14" s="322"/>
    </row>
    <row r="15" spans="1:6" ht="27" customHeight="1">
      <c r="A15" s="1579" t="s">
        <v>296</v>
      </c>
      <c r="B15" s="1579"/>
      <c r="C15" s="1580"/>
      <c r="D15" s="1580"/>
      <c r="E15" s="1580"/>
      <c r="F15" s="1580"/>
    </row>
    <row r="16" spans="1:8" ht="30" customHeight="1">
      <c r="A16" s="1557" t="s">
        <v>297</v>
      </c>
      <c r="B16" s="1557"/>
      <c r="C16" s="324" t="s">
        <v>298</v>
      </c>
      <c r="D16" s="325">
        <v>25.896</v>
      </c>
      <c r="E16" s="325">
        <v>26.97</v>
      </c>
      <c r="F16" s="326">
        <v>28.05</v>
      </c>
      <c r="G16" s="327"/>
      <c r="H16" s="328"/>
    </row>
    <row r="17" spans="1:8" ht="30" customHeight="1">
      <c r="A17" s="1557" t="s">
        <v>299</v>
      </c>
      <c r="B17" s="1557"/>
      <c r="C17" s="324" t="s">
        <v>298</v>
      </c>
      <c r="D17" s="325">
        <v>31.416</v>
      </c>
      <c r="E17" s="325">
        <v>32.72</v>
      </c>
      <c r="F17" s="326">
        <v>34.03</v>
      </c>
      <c r="G17" s="329"/>
      <c r="H17" s="328"/>
    </row>
    <row r="18" spans="1:8" ht="30" customHeight="1">
      <c r="A18" s="1557" t="s">
        <v>300</v>
      </c>
      <c r="B18" s="1557"/>
      <c r="C18" s="324" t="s">
        <v>301</v>
      </c>
      <c r="D18" s="325">
        <v>22.05</v>
      </c>
      <c r="E18" s="325">
        <v>22.97</v>
      </c>
      <c r="F18" s="326">
        <v>23.89</v>
      </c>
      <c r="G18" s="327"/>
      <c r="H18" s="328"/>
    </row>
    <row r="19" spans="1:8" ht="24.75" customHeight="1">
      <c r="A19" s="1578" t="s">
        <v>302</v>
      </c>
      <c r="B19" s="1578"/>
      <c r="C19" s="1566"/>
      <c r="D19" s="1566"/>
      <c r="E19" s="1566"/>
      <c r="F19" s="1566"/>
      <c r="G19" s="330"/>
      <c r="H19" s="328"/>
    </row>
    <row r="20" spans="1:8" ht="30" customHeight="1">
      <c r="A20" s="1557" t="s">
        <v>303</v>
      </c>
      <c r="B20" s="1557"/>
      <c r="C20" s="324" t="s">
        <v>298</v>
      </c>
      <c r="D20" s="325">
        <v>14.14</v>
      </c>
      <c r="E20" s="325">
        <v>14.72</v>
      </c>
      <c r="F20" s="326">
        <v>15.31</v>
      </c>
      <c r="G20" s="330"/>
      <c r="H20" s="328"/>
    </row>
    <row r="21" spans="1:8" ht="30" customHeight="1">
      <c r="A21" s="1557" t="s">
        <v>304</v>
      </c>
      <c r="B21" s="1557"/>
      <c r="C21" s="324" t="s">
        <v>298</v>
      </c>
      <c r="D21" s="325">
        <v>15.58</v>
      </c>
      <c r="E21" s="325">
        <v>16.22</v>
      </c>
      <c r="F21" s="326">
        <v>16.87</v>
      </c>
      <c r="G21" s="330"/>
      <c r="H21" s="328"/>
    </row>
    <row r="22" spans="1:8" ht="24.75" customHeight="1">
      <c r="A22" s="1578" t="s">
        <v>336</v>
      </c>
      <c r="B22" s="1578"/>
      <c r="C22" s="1566"/>
      <c r="D22" s="1566"/>
      <c r="E22" s="1566"/>
      <c r="F22" s="1566"/>
      <c r="G22" s="330"/>
      <c r="H22" s="328"/>
    </row>
    <row r="23" spans="1:11" ht="30" customHeight="1">
      <c r="A23" s="1557" t="s">
        <v>337</v>
      </c>
      <c r="B23" s="1557"/>
      <c r="C23" s="324" t="s">
        <v>298</v>
      </c>
      <c r="D23" s="325">
        <v>20.855999999999998</v>
      </c>
      <c r="E23" s="325">
        <v>21.725</v>
      </c>
      <c r="F23" s="326">
        <v>22.594</v>
      </c>
      <c r="G23" s="330"/>
      <c r="H23" s="328"/>
      <c r="I23" s="328"/>
      <c r="K23" s="328"/>
    </row>
    <row r="24" spans="1:8" ht="30" customHeight="1">
      <c r="A24" s="1578" t="s">
        <v>305</v>
      </c>
      <c r="B24" s="1578"/>
      <c r="C24" s="1566"/>
      <c r="D24" s="1566"/>
      <c r="E24" s="1566"/>
      <c r="F24" s="1566"/>
      <c r="G24" s="330"/>
      <c r="H24" s="328"/>
    </row>
    <row r="25" spans="1:8" ht="24.75" customHeight="1">
      <c r="A25" s="1557" t="s">
        <v>306</v>
      </c>
      <c r="B25" s="1557"/>
      <c r="C25" s="324" t="s">
        <v>301</v>
      </c>
      <c r="D25" s="325">
        <v>19.18</v>
      </c>
      <c r="E25" s="325">
        <v>19.97</v>
      </c>
      <c r="F25" s="326">
        <v>20.77</v>
      </c>
      <c r="G25" s="330"/>
      <c r="H25" s="328"/>
    </row>
    <row r="26" spans="1:8" ht="30" customHeight="1">
      <c r="A26" s="1557" t="s">
        <v>307</v>
      </c>
      <c r="B26" s="1557"/>
      <c r="C26" s="324" t="s">
        <v>308</v>
      </c>
      <c r="D26" s="325">
        <v>11.02</v>
      </c>
      <c r="E26" s="325">
        <v>11.47</v>
      </c>
      <c r="F26" s="326">
        <v>11.93</v>
      </c>
      <c r="G26" s="330"/>
      <c r="H26" s="328"/>
    </row>
    <row r="27" spans="1:8" ht="30" customHeight="1">
      <c r="A27" s="1578" t="s">
        <v>309</v>
      </c>
      <c r="B27" s="1578"/>
      <c r="C27" s="1566"/>
      <c r="D27" s="1566"/>
      <c r="E27" s="1566"/>
      <c r="F27" s="1566"/>
      <c r="G27" s="330"/>
      <c r="H27" s="328"/>
    </row>
    <row r="28" spans="1:8" ht="24.75" customHeight="1">
      <c r="A28" s="1557" t="s">
        <v>310</v>
      </c>
      <c r="B28" s="1557"/>
      <c r="C28" s="324" t="s">
        <v>311</v>
      </c>
      <c r="D28" s="325">
        <v>10.78</v>
      </c>
      <c r="E28" s="325">
        <v>11.22</v>
      </c>
      <c r="F28" s="326">
        <v>11.67</v>
      </c>
      <c r="G28" s="330"/>
      <c r="H28" s="328"/>
    </row>
    <row r="29" spans="1:8" ht="30" customHeight="1">
      <c r="A29" s="1557" t="s">
        <v>312</v>
      </c>
      <c r="B29" s="1557"/>
      <c r="C29" s="324" t="s">
        <v>298</v>
      </c>
      <c r="D29" s="325">
        <v>14.02</v>
      </c>
      <c r="E29" s="325">
        <v>14.6</v>
      </c>
      <c r="F29" s="326">
        <v>15.18</v>
      </c>
      <c r="G29" s="330"/>
      <c r="H29" s="328"/>
    </row>
    <row r="30" spans="1:6" ht="15.75">
      <c r="A30" s="1565" t="s">
        <v>313</v>
      </c>
      <c r="B30" s="1565"/>
      <c r="C30" s="1566"/>
      <c r="D30" s="1566"/>
      <c r="E30" s="1566"/>
      <c r="F30" s="1566"/>
    </row>
    <row r="31" spans="1:6" ht="15">
      <c r="A31" s="1558" t="s">
        <v>314</v>
      </c>
      <c r="B31" s="1558"/>
      <c r="C31" s="324" t="s">
        <v>315</v>
      </c>
      <c r="D31" s="325">
        <v>340</v>
      </c>
      <c r="E31" s="325">
        <v>355</v>
      </c>
      <c r="F31" s="326">
        <v>370</v>
      </c>
    </row>
    <row r="45" ht="15">
      <c r="G45" s="141"/>
    </row>
    <row r="46" spans="1:7" ht="15.75" thickBot="1">
      <c r="A46" s="333"/>
      <c r="B46" s="333"/>
      <c r="C46" s="333"/>
      <c r="D46" s="333"/>
      <c r="E46" s="333"/>
      <c r="F46" s="333"/>
      <c r="G46" s="128"/>
    </row>
    <row r="47" spans="1:7" ht="15">
      <c r="A47" s="123" t="s">
        <v>247</v>
      </c>
      <c r="B47" s="124"/>
      <c r="C47" s="124"/>
      <c r="D47" s="125"/>
      <c r="E47" s="126"/>
      <c r="F47" s="141" t="s">
        <v>238</v>
      </c>
      <c r="G47" s="129"/>
    </row>
    <row r="48" spans="1:7" ht="15">
      <c r="A48" s="123" t="s">
        <v>239</v>
      </c>
      <c r="B48" s="127"/>
      <c r="C48" s="127"/>
      <c r="D48" s="126"/>
      <c r="E48" s="126"/>
      <c r="F48" s="128" t="s">
        <v>316</v>
      </c>
      <c r="G48" s="131"/>
    </row>
    <row r="49" spans="1:6" ht="15">
      <c r="A49" s="142" t="s">
        <v>195</v>
      </c>
      <c r="B49" s="127"/>
      <c r="C49" s="127"/>
      <c r="D49" s="126"/>
      <c r="E49" s="126"/>
      <c r="F49" s="129" t="s">
        <v>241</v>
      </c>
    </row>
    <row r="50" spans="1:6" ht="12.75">
      <c r="A50" s="130"/>
      <c r="B50" s="131"/>
      <c r="C50" s="131"/>
      <c r="D50" s="130"/>
      <c r="E50" s="132"/>
      <c r="F50" s="133"/>
    </row>
  </sheetData>
  <mergeCells count="28">
    <mergeCell ref="A24:F24"/>
    <mergeCell ref="A27:F27"/>
    <mergeCell ref="A19:F19"/>
    <mergeCell ref="A15:F15"/>
    <mergeCell ref="A16:B16"/>
    <mergeCell ref="A20:B20"/>
    <mergeCell ref="A22:F22"/>
    <mergeCell ref="A23:B23"/>
    <mergeCell ref="A9:F9"/>
    <mergeCell ref="D13:F13"/>
    <mergeCell ref="A21:B21"/>
    <mergeCell ref="D1:F1"/>
    <mergeCell ref="D5:F5"/>
    <mergeCell ref="D6:F6"/>
    <mergeCell ref="A13:B14"/>
    <mergeCell ref="D4:F4"/>
    <mergeCell ref="D3:F3"/>
    <mergeCell ref="D7:F7"/>
    <mergeCell ref="A29:B29"/>
    <mergeCell ref="A31:B31"/>
    <mergeCell ref="E10:F12"/>
    <mergeCell ref="A25:B25"/>
    <mergeCell ref="A26:B26"/>
    <mergeCell ref="A28:B28"/>
    <mergeCell ref="A17:B17"/>
    <mergeCell ref="A18:B18"/>
    <mergeCell ref="A30:F30"/>
    <mergeCell ref="C13:C14"/>
  </mergeCells>
  <hyperlinks>
    <hyperlink ref="D6" r:id="rId1" display="www.kskstroi.ru"/>
    <hyperlink ref="A49" r:id="rId2" display="www.kskstroi.ru"/>
    <hyperlink ref="D7:F7" location="ОГЛАВЛЕНИЕ!A1" display="Главаня"/>
  </hyperlinks>
  <printOptions/>
  <pageMargins left="0.61" right="0.26" top="0.18" bottom="0.9840277777777778" header="0.17" footer="0.5118055555555556"/>
  <pageSetup horizontalDpi="300" verticalDpi="300" orientation="portrait" paperSize="9" scale="79" r:id="rId4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M47"/>
  <sheetViews>
    <sheetView workbookViewId="0" topLeftCell="A1">
      <selection activeCell="I11" sqref="I11:I12"/>
    </sheetView>
  </sheetViews>
  <sheetFormatPr defaultColWidth="9.140625" defaultRowHeight="12.75"/>
  <cols>
    <col min="1" max="1" width="27.28125" style="0" customWidth="1"/>
    <col min="2" max="2" width="12.7109375" style="0" customWidth="1"/>
    <col min="3" max="3" width="16.57421875" style="0" customWidth="1"/>
    <col min="4" max="5" width="15.7109375" style="0" customWidth="1"/>
    <col min="6" max="7" width="10.7109375" style="0" customWidth="1"/>
    <col min="8" max="8" width="12.140625" style="0" customWidth="1"/>
    <col min="11" max="11" width="9.140625" style="711" customWidth="1"/>
    <col min="12" max="12" width="10.7109375" style="0" customWidth="1"/>
  </cols>
  <sheetData>
    <row r="1" spans="4:8" ht="15.75">
      <c r="D1" s="1469" t="s">
        <v>194</v>
      </c>
      <c r="E1" s="1469"/>
      <c r="F1" s="1469"/>
      <c r="G1" s="1470"/>
      <c r="H1" s="1469"/>
    </row>
    <row r="2" spans="4:8" ht="15.75">
      <c r="D2" s="1471" t="s">
        <v>191</v>
      </c>
      <c r="E2" s="1471"/>
      <c r="F2" s="1471"/>
      <c r="G2" s="1470"/>
      <c r="H2" s="1471"/>
    </row>
    <row r="3" spans="4:8" ht="15.75">
      <c r="D3" s="1472" t="s">
        <v>192</v>
      </c>
      <c r="E3" s="1472"/>
      <c r="F3" s="1472"/>
      <c r="G3" s="1470"/>
      <c r="H3" s="1472"/>
    </row>
    <row r="4" spans="4:8" ht="15.75">
      <c r="D4" s="1473" t="s">
        <v>229</v>
      </c>
      <c r="E4" s="1473"/>
      <c r="F4" s="1473"/>
      <c r="G4" s="1474"/>
      <c r="H4" s="1473"/>
    </row>
    <row r="5" spans="4:8" ht="15.75">
      <c r="D5" s="1473" t="s">
        <v>193</v>
      </c>
      <c r="E5" s="1473"/>
      <c r="F5" s="1473"/>
      <c r="G5" s="1470"/>
      <c r="H5" s="1473"/>
    </row>
    <row r="6" spans="4:8" ht="15">
      <c r="D6" s="1475" t="s">
        <v>195</v>
      </c>
      <c r="E6" s="1475"/>
      <c r="F6" s="1475"/>
      <c r="G6" s="1470"/>
      <c r="H6" s="1475"/>
    </row>
    <row r="7" spans="4:8" ht="13.5" thickBot="1">
      <c r="D7" s="1120" t="s">
        <v>334</v>
      </c>
      <c r="E7" s="1120"/>
      <c r="F7" s="1120"/>
      <c r="G7" s="1120"/>
      <c r="H7" s="1120"/>
    </row>
    <row r="8" spans="1:8" ht="25.5" customHeight="1" thickBot="1" thickTop="1">
      <c r="A8" s="1600" t="s">
        <v>101</v>
      </c>
      <c r="B8" s="1600"/>
      <c r="C8" s="1600"/>
      <c r="D8" s="1600"/>
      <c r="E8" s="1600"/>
      <c r="F8" s="1600"/>
      <c r="G8" s="1600"/>
      <c r="H8" s="1600"/>
    </row>
    <row r="9" spans="1:13" ht="22.5" customHeight="1" thickBot="1" thickTop="1">
      <c r="A9" s="1231"/>
      <c r="B9" s="1231"/>
      <c r="C9" s="1231"/>
      <c r="D9" s="1231"/>
      <c r="E9" s="1231"/>
      <c r="F9" s="1601" t="s">
        <v>345</v>
      </c>
      <c r="G9" s="1601"/>
      <c r="H9" s="1601"/>
      <c r="I9" s="4"/>
      <c r="J9" s="4"/>
      <c r="K9" s="509"/>
      <c r="L9" s="4"/>
      <c r="M9" s="4"/>
    </row>
    <row r="10" spans="1:13" ht="24.75" customHeight="1" thickBot="1">
      <c r="A10" s="1602" t="s">
        <v>528</v>
      </c>
      <c r="B10" s="1602"/>
      <c r="C10" s="1602"/>
      <c r="D10" s="1602"/>
      <c r="E10" s="1602"/>
      <c r="F10" s="1602"/>
      <c r="G10" s="1602"/>
      <c r="H10" s="1602"/>
      <c r="I10" s="4"/>
      <c r="J10" s="4"/>
      <c r="K10" s="509"/>
      <c r="L10" s="4"/>
      <c r="M10" s="4"/>
    </row>
    <row r="11" spans="1:13" ht="19.5" customHeight="1">
      <c r="A11" s="895" t="s">
        <v>18</v>
      </c>
      <c r="B11" s="910" t="s">
        <v>529</v>
      </c>
      <c r="C11" s="1586" t="s">
        <v>530</v>
      </c>
      <c r="D11" s="1587"/>
      <c r="E11" s="1588"/>
      <c r="F11" s="1589" t="s">
        <v>531</v>
      </c>
      <c r="G11" s="1590"/>
      <c r="H11" s="1591"/>
      <c r="I11" s="1581"/>
      <c r="J11" s="1582"/>
      <c r="K11" s="1583"/>
      <c r="L11" s="1582"/>
      <c r="M11" s="4"/>
    </row>
    <row r="12" spans="1:13" ht="21.75" customHeight="1" thickBot="1">
      <c r="A12" s="891"/>
      <c r="B12" s="911"/>
      <c r="C12" s="712" t="s">
        <v>532</v>
      </c>
      <c r="D12" s="712" t="s">
        <v>533</v>
      </c>
      <c r="E12" s="713" t="s">
        <v>534</v>
      </c>
      <c r="F12" s="1592"/>
      <c r="G12" s="1593"/>
      <c r="H12" s="1594"/>
      <c r="I12" s="1581"/>
      <c r="J12" s="1582"/>
      <c r="K12" s="1583"/>
      <c r="L12" s="1582"/>
      <c r="M12" s="4"/>
    </row>
    <row r="13" spans="1:13" ht="49.5" customHeight="1">
      <c r="A13" s="709" t="s">
        <v>535</v>
      </c>
      <c r="B13" s="252" t="s">
        <v>536</v>
      </c>
      <c r="C13" s="714">
        <v>179</v>
      </c>
      <c r="D13" s="714">
        <v>164</v>
      </c>
      <c r="E13" s="714">
        <v>151.5</v>
      </c>
      <c r="F13" s="1603" t="s">
        <v>537</v>
      </c>
      <c r="G13" s="1603"/>
      <c r="H13" s="1604"/>
      <c r="I13" s="731"/>
      <c r="J13" s="732"/>
      <c r="K13" s="733"/>
      <c r="L13" s="734"/>
      <c r="M13" s="4"/>
    </row>
    <row r="14" spans="1:13" ht="93" customHeight="1">
      <c r="A14" s="707" t="s">
        <v>538</v>
      </c>
      <c r="B14" s="247" t="s">
        <v>536</v>
      </c>
      <c r="C14" s="715">
        <v>209</v>
      </c>
      <c r="D14" s="715">
        <v>179.36</v>
      </c>
      <c r="E14" s="715">
        <v>165.68</v>
      </c>
      <c r="F14" s="1595" t="s">
        <v>539</v>
      </c>
      <c r="G14" s="1595"/>
      <c r="H14" s="1596"/>
      <c r="I14" s="731"/>
      <c r="J14" s="732"/>
      <c r="K14" s="733"/>
      <c r="L14" s="734"/>
      <c r="M14" s="4"/>
    </row>
    <row r="15" spans="1:13" ht="50.25" customHeight="1">
      <c r="A15" s="707" t="s">
        <v>540</v>
      </c>
      <c r="B15" s="247" t="s">
        <v>536</v>
      </c>
      <c r="C15" s="715">
        <v>249</v>
      </c>
      <c r="D15" s="715">
        <v>224.2</v>
      </c>
      <c r="E15" s="715">
        <v>207.1</v>
      </c>
      <c r="F15" s="1595" t="s">
        <v>541</v>
      </c>
      <c r="G15" s="1595"/>
      <c r="H15" s="1596"/>
      <c r="I15" s="731"/>
      <c r="J15" s="732"/>
      <c r="K15" s="733"/>
      <c r="L15" s="734"/>
      <c r="M15" s="4"/>
    </row>
    <row r="16" spans="1:13" ht="59.25" customHeight="1">
      <c r="A16" s="707" t="s">
        <v>542</v>
      </c>
      <c r="B16" s="247" t="s">
        <v>536</v>
      </c>
      <c r="C16" s="715">
        <v>389</v>
      </c>
      <c r="D16" s="715">
        <v>324.5</v>
      </c>
      <c r="E16" s="715">
        <v>299.75</v>
      </c>
      <c r="F16" s="1595" t="s">
        <v>543</v>
      </c>
      <c r="G16" s="1595"/>
      <c r="H16" s="1596"/>
      <c r="I16" s="731"/>
      <c r="J16" s="732"/>
      <c r="K16" s="733"/>
      <c r="L16" s="734"/>
      <c r="M16" s="4"/>
    </row>
    <row r="17" spans="1:13" ht="105" customHeight="1">
      <c r="A17" s="707" t="s">
        <v>544</v>
      </c>
      <c r="B17" s="247" t="s">
        <v>536</v>
      </c>
      <c r="C17" s="715">
        <v>429</v>
      </c>
      <c r="D17" s="715">
        <v>388.22</v>
      </c>
      <c r="E17" s="715">
        <v>358.61</v>
      </c>
      <c r="F17" s="1595" t="s">
        <v>545</v>
      </c>
      <c r="G17" s="1595"/>
      <c r="H17" s="1596"/>
      <c r="I17" s="731"/>
      <c r="J17" s="732"/>
      <c r="K17" s="735"/>
      <c r="L17" s="734"/>
      <c r="M17" s="4"/>
    </row>
    <row r="18" spans="1:13" ht="33.75" customHeight="1">
      <c r="A18" s="707" t="s">
        <v>546</v>
      </c>
      <c r="B18" s="247" t="s">
        <v>536</v>
      </c>
      <c r="C18" s="715">
        <v>199</v>
      </c>
      <c r="D18" s="715">
        <v>188.8</v>
      </c>
      <c r="E18" s="715">
        <v>174.4</v>
      </c>
      <c r="F18" s="1595" t="s">
        <v>547</v>
      </c>
      <c r="G18" s="1595"/>
      <c r="H18" s="1596"/>
      <c r="I18" s="731"/>
      <c r="J18" s="732"/>
      <c r="K18" s="733"/>
      <c r="L18" s="734"/>
      <c r="M18" s="4"/>
    </row>
    <row r="19" spans="1:13" ht="37.5" customHeight="1">
      <c r="A19" s="707" t="s">
        <v>548</v>
      </c>
      <c r="B19" s="247" t="s">
        <v>536</v>
      </c>
      <c r="C19" s="715">
        <v>195</v>
      </c>
      <c r="D19" s="715">
        <v>182.9</v>
      </c>
      <c r="E19" s="715">
        <v>168.95</v>
      </c>
      <c r="F19" s="1595"/>
      <c r="G19" s="1595"/>
      <c r="H19" s="1596"/>
      <c r="I19" s="731"/>
      <c r="J19" s="732"/>
      <c r="K19" s="733"/>
      <c r="L19" s="734"/>
      <c r="M19" s="4"/>
    </row>
    <row r="20" spans="1:13" ht="69" customHeight="1" thickBot="1">
      <c r="A20" s="708" t="s">
        <v>549</v>
      </c>
      <c r="B20" s="259" t="s">
        <v>536</v>
      </c>
      <c r="C20" s="716">
        <v>239</v>
      </c>
      <c r="D20" s="716">
        <v>236</v>
      </c>
      <c r="E20" s="716">
        <v>218</v>
      </c>
      <c r="F20" s="1584" t="s">
        <v>550</v>
      </c>
      <c r="G20" s="1584"/>
      <c r="H20" s="1585"/>
      <c r="I20" s="731"/>
      <c r="J20" s="732"/>
      <c r="K20" s="735"/>
      <c r="L20" s="734"/>
      <c r="M20" s="4"/>
    </row>
    <row r="21" spans="1:13" ht="24.75" customHeight="1" thickBot="1">
      <c r="A21" s="1597" t="s">
        <v>551</v>
      </c>
      <c r="B21" s="1597"/>
      <c r="C21" s="1597"/>
      <c r="D21" s="1597"/>
      <c r="E21" s="1597"/>
      <c r="F21" s="1597"/>
      <c r="G21" s="1597"/>
      <c r="H21" s="1597"/>
      <c r="I21" s="717"/>
      <c r="J21" s="4"/>
      <c r="K21" s="509"/>
      <c r="L21" s="4"/>
      <c r="M21" s="4"/>
    </row>
    <row r="22" spans="1:13" ht="19.5" customHeight="1">
      <c r="A22" s="895" t="s">
        <v>18</v>
      </c>
      <c r="B22" s="910" t="s">
        <v>529</v>
      </c>
      <c r="C22" s="1586" t="s">
        <v>552</v>
      </c>
      <c r="D22" s="1587"/>
      <c r="E22" s="1588"/>
      <c r="F22" s="1589" t="s">
        <v>531</v>
      </c>
      <c r="G22" s="1590"/>
      <c r="H22" s="1591"/>
      <c r="I22" s="717"/>
      <c r="J22" s="4"/>
      <c r="K22" s="509"/>
      <c r="L22" s="4"/>
      <c r="M22" s="4"/>
    </row>
    <row r="23" spans="1:13" ht="26.25" customHeight="1" thickBot="1">
      <c r="A23" s="891"/>
      <c r="B23" s="911"/>
      <c r="C23" s="712" t="s">
        <v>532</v>
      </c>
      <c r="D23" s="712" t="s">
        <v>533</v>
      </c>
      <c r="E23" s="713" t="s">
        <v>534</v>
      </c>
      <c r="F23" s="1592"/>
      <c r="G23" s="1593"/>
      <c r="H23" s="1594"/>
      <c r="I23" s="717"/>
      <c r="J23" s="4"/>
      <c r="K23" s="509"/>
      <c r="L23" s="4"/>
      <c r="M23" s="4"/>
    </row>
    <row r="24" spans="1:13" ht="94.5" customHeight="1">
      <c r="A24" s="709" t="s">
        <v>553</v>
      </c>
      <c r="B24" s="252" t="s">
        <v>554</v>
      </c>
      <c r="C24" s="714">
        <v>259</v>
      </c>
      <c r="D24" s="714">
        <v>250.56</v>
      </c>
      <c r="E24" s="714">
        <v>241.28</v>
      </c>
      <c r="F24" s="1598" t="s">
        <v>555</v>
      </c>
      <c r="G24" s="1598"/>
      <c r="H24" s="1599"/>
      <c r="I24" s="731"/>
      <c r="J24" s="732"/>
      <c r="K24" s="735"/>
      <c r="L24" s="734"/>
      <c r="M24" s="4"/>
    </row>
    <row r="25" spans="1:13" ht="88.5" customHeight="1">
      <c r="A25" s="707" t="s">
        <v>556</v>
      </c>
      <c r="B25" s="247" t="s">
        <v>554</v>
      </c>
      <c r="C25" s="715">
        <v>229</v>
      </c>
      <c r="D25" s="715">
        <v>213.93</v>
      </c>
      <c r="E25" s="715">
        <v>205</v>
      </c>
      <c r="F25" s="1595" t="s">
        <v>557</v>
      </c>
      <c r="G25" s="1595"/>
      <c r="H25" s="1596"/>
      <c r="I25" s="731"/>
      <c r="J25" s="732"/>
      <c r="K25" s="733"/>
      <c r="L25" s="734"/>
      <c r="M25" s="4"/>
    </row>
    <row r="26" spans="1:13" ht="71.25" customHeight="1">
      <c r="A26" s="707" t="s">
        <v>558</v>
      </c>
      <c r="B26" s="247" t="s">
        <v>554</v>
      </c>
      <c r="C26" s="715">
        <v>289</v>
      </c>
      <c r="D26" s="715">
        <v>273.9</v>
      </c>
      <c r="E26" s="715">
        <v>261.45</v>
      </c>
      <c r="F26" s="1595" t="s">
        <v>559</v>
      </c>
      <c r="G26" s="1595"/>
      <c r="H26" s="1596"/>
      <c r="I26" s="731"/>
      <c r="J26" s="732"/>
      <c r="K26" s="733"/>
      <c r="L26" s="734"/>
      <c r="M26" s="4"/>
    </row>
    <row r="27" spans="1:13" ht="93" customHeight="1">
      <c r="A27" s="707" t="s">
        <v>560</v>
      </c>
      <c r="B27" s="247" t="s">
        <v>536</v>
      </c>
      <c r="C27" s="715">
        <v>299</v>
      </c>
      <c r="D27" s="715">
        <v>290.9504</v>
      </c>
      <c r="E27" s="715">
        <v>279.76</v>
      </c>
      <c r="F27" s="1595" t="s">
        <v>597</v>
      </c>
      <c r="G27" s="1595"/>
      <c r="H27" s="1596"/>
      <c r="I27" s="731"/>
      <c r="J27" s="732"/>
      <c r="K27" s="733"/>
      <c r="L27" s="734"/>
      <c r="M27" s="4"/>
    </row>
    <row r="28" spans="1:13" ht="81" customHeight="1">
      <c r="A28" s="707" t="s">
        <v>598</v>
      </c>
      <c r="B28" s="247" t="s">
        <v>554</v>
      </c>
      <c r="C28" s="715">
        <v>229</v>
      </c>
      <c r="D28" s="715">
        <v>215.46</v>
      </c>
      <c r="E28" s="715">
        <v>202.23</v>
      </c>
      <c r="F28" s="1595" t="s">
        <v>599</v>
      </c>
      <c r="G28" s="1595"/>
      <c r="H28" s="1596"/>
      <c r="I28" s="731"/>
      <c r="J28" s="732"/>
      <c r="K28" s="733"/>
      <c r="L28" s="734"/>
      <c r="M28" s="4"/>
    </row>
    <row r="29" spans="1:13" ht="39" customHeight="1" thickBot="1">
      <c r="A29" s="708" t="s">
        <v>600</v>
      </c>
      <c r="B29" s="259" t="s">
        <v>536</v>
      </c>
      <c r="C29" s="716">
        <v>389</v>
      </c>
      <c r="D29" s="716">
        <v>368.48</v>
      </c>
      <c r="E29" s="716">
        <v>348.74</v>
      </c>
      <c r="F29" s="1584" t="s">
        <v>601</v>
      </c>
      <c r="G29" s="1584"/>
      <c r="H29" s="1585"/>
      <c r="I29" s="731"/>
      <c r="J29" s="732"/>
      <c r="K29" s="733"/>
      <c r="L29" s="734"/>
      <c r="M29" s="4"/>
    </row>
    <row r="30" spans="1:13" ht="24.75" customHeight="1" thickBot="1">
      <c r="A30" s="1597" t="s">
        <v>602</v>
      </c>
      <c r="B30" s="1597"/>
      <c r="C30" s="1597"/>
      <c r="D30" s="1597"/>
      <c r="E30" s="1597"/>
      <c r="F30" s="1597"/>
      <c r="G30" s="1597"/>
      <c r="H30" s="1597"/>
      <c r="I30" s="717"/>
      <c r="J30" s="4"/>
      <c r="K30" s="509"/>
      <c r="L30" s="4"/>
      <c r="M30" s="4"/>
    </row>
    <row r="31" spans="1:13" ht="19.5" customHeight="1">
      <c r="A31" s="895" t="s">
        <v>18</v>
      </c>
      <c r="B31" s="910" t="s">
        <v>529</v>
      </c>
      <c r="C31" s="1586" t="s">
        <v>552</v>
      </c>
      <c r="D31" s="1587"/>
      <c r="E31" s="1588"/>
      <c r="F31" s="1589" t="s">
        <v>531</v>
      </c>
      <c r="G31" s="1590"/>
      <c r="H31" s="1591"/>
      <c r="I31" s="717"/>
      <c r="J31" s="4"/>
      <c r="K31" s="509"/>
      <c r="L31" s="4"/>
      <c r="M31" s="4"/>
    </row>
    <row r="32" spans="1:13" ht="19.5" customHeight="1" thickBot="1">
      <c r="A32" s="891"/>
      <c r="B32" s="911"/>
      <c r="C32" s="712" t="s">
        <v>634</v>
      </c>
      <c r="D32" s="712" t="s">
        <v>635</v>
      </c>
      <c r="E32" s="713" t="s">
        <v>534</v>
      </c>
      <c r="F32" s="1592"/>
      <c r="G32" s="1593"/>
      <c r="H32" s="1594"/>
      <c r="I32" s="717"/>
      <c r="J32" s="4"/>
      <c r="K32" s="509"/>
      <c r="L32" s="4"/>
      <c r="M32" s="4"/>
    </row>
    <row r="33" spans="1:13" ht="73.5" customHeight="1">
      <c r="A33" s="709" t="s">
        <v>603</v>
      </c>
      <c r="B33" s="252" t="s">
        <v>604</v>
      </c>
      <c r="C33" s="714">
        <v>369</v>
      </c>
      <c r="D33" s="714">
        <v>333.5</v>
      </c>
      <c r="E33" s="714">
        <v>290</v>
      </c>
      <c r="F33" s="1598" t="s">
        <v>605</v>
      </c>
      <c r="G33" s="1598"/>
      <c r="H33" s="1599"/>
      <c r="I33" s="731"/>
      <c r="J33" s="732"/>
      <c r="K33" s="733"/>
      <c r="L33" s="734"/>
      <c r="M33" s="4"/>
    </row>
    <row r="34" spans="1:13" ht="48.75" customHeight="1" thickBot="1">
      <c r="A34" s="708" t="s">
        <v>535</v>
      </c>
      <c r="B34" s="259" t="s">
        <v>604</v>
      </c>
      <c r="C34" s="716">
        <v>287</v>
      </c>
      <c r="D34" s="716">
        <v>253</v>
      </c>
      <c r="E34" s="716">
        <v>220</v>
      </c>
      <c r="F34" s="1584" t="s">
        <v>606</v>
      </c>
      <c r="G34" s="1584"/>
      <c r="H34" s="1585"/>
      <c r="I34" s="731"/>
      <c r="J34" s="732"/>
      <c r="K34" s="735"/>
      <c r="L34" s="734"/>
      <c r="M34" s="4"/>
    </row>
    <row r="35" spans="9:13" ht="12.75">
      <c r="I35" s="717"/>
      <c r="J35" s="4"/>
      <c r="K35" s="509"/>
      <c r="L35" s="4"/>
      <c r="M35" s="4"/>
    </row>
    <row r="36" spans="9:13" ht="12.75">
      <c r="I36" s="717"/>
      <c r="J36" s="4"/>
      <c r="K36" s="509"/>
      <c r="L36" s="4"/>
      <c r="M36" s="4"/>
    </row>
    <row r="37" spans="9:13" ht="13.5" thickBot="1">
      <c r="I37" s="717"/>
      <c r="J37" s="4"/>
      <c r="K37" s="509"/>
      <c r="L37" s="4"/>
      <c r="M37" s="4"/>
    </row>
    <row r="38" spans="1:13" ht="17.25">
      <c r="A38" s="718" t="s">
        <v>247</v>
      </c>
      <c r="B38" s="604"/>
      <c r="C38" s="604"/>
      <c r="D38" s="719" t="s">
        <v>607</v>
      </c>
      <c r="E38" s="720"/>
      <c r="F38" s="720"/>
      <c r="G38" s="720"/>
      <c r="H38" s="720"/>
      <c r="I38" s="717"/>
      <c r="J38" s="4"/>
      <c r="K38" s="509"/>
      <c r="L38" s="4"/>
      <c r="M38" s="4"/>
    </row>
    <row r="39" spans="1:13" ht="16.5">
      <c r="A39" s="144" t="s">
        <v>239</v>
      </c>
      <c r="B39" s="606"/>
      <c r="C39" s="606"/>
      <c r="D39" s="606"/>
      <c r="E39" s="607"/>
      <c r="F39" s="607"/>
      <c r="G39" s="608"/>
      <c r="H39" s="141" t="s">
        <v>240</v>
      </c>
      <c r="I39" s="717"/>
      <c r="J39" s="4"/>
      <c r="K39" s="509"/>
      <c r="L39" s="4"/>
      <c r="M39" s="4"/>
    </row>
    <row r="40" spans="1:13" ht="16.5">
      <c r="A40" s="216" t="s">
        <v>195</v>
      </c>
      <c r="B40" s="606"/>
      <c r="C40" s="606"/>
      <c r="E40" s="607"/>
      <c r="F40" s="607"/>
      <c r="H40" s="129" t="s">
        <v>241</v>
      </c>
      <c r="I40" s="717"/>
      <c r="J40" s="4"/>
      <c r="K40" s="509"/>
      <c r="L40" s="4"/>
      <c r="M40" s="4"/>
    </row>
    <row r="41" ht="12.75">
      <c r="I41" s="36"/>
    </row>
    <row r="42" ht="12.75">
      <c r="I42" s="36"/>
    </row>
    <row r="43" spans="2:9" ht="12.75">
      <c r="B43" s="4"/>
      <c r="C43" s="4"/>
      <c r="D43" s="4"/>
      <c r="I43" s="36"/>
    </row>
    <row r="44" spans="2:9" ht="12.75">
      <c r="B44" s="4"/>
      <c r="C44" s="4"/>
      <c r="D44" s="4"/>
      <c r="I44" s="36"/>
    </row>
    <row r="45" spans="2:9" ht="15.75">
      <c r="B45" s="4"/>
      <c r="C45" s="743"/>
      <c r="D45" s="4"/>
      <c r="I45" s="36"/>
    </row>
    <row r="46" spans="2:9" ht="12.75">
      <c r="B46" s="4"/>
      <c r="C46" s="4"/>
      <c r="D46" s="4"/>
      <c r="I46" s="36"/>
    </row>
    <row r="47" spans="2:9" ht="12.75">
      <c r="B47" s="4"/>
      <c r="C47" s="4"/>
      <c r="D47" s="4"/>
      <c r="I47" s="36"/>
    </row>
  </sheetData>
  <mergeCells count="44">
    <mergeCell ref="D7:H7"/>
    <mergeCell ref="F17:H17"/>
    <mergeCell ref="F20:H20"/>
    <mergeCell ref="F18:H19"/>
    <mergeCell ref="A8:H8"/>
    <mergeCell ref="F9:H9"/>
    <mergeCell ref="A9:E9"/>
    <mergeCell ref="A10:H10"/>
    <mergeCell ref="F13:H13"/>
    <mergeCell ref="F14:H14"/>
    <mergeCell ref="F15:H15"/>
    <mergeCell ref="F16:H16"/>
    <mergeCell ref="A11:A12"/>
    <mergeCell ref="B11:B12"/>
    <mergeCell ref="F11:H12"/>
    <mergeCell ref="C11:E11"/>
    <mergeCell ref="F29:H29"/>
    <mergeCell ref="A30:H30"/>
    <mergeCell ref="F33:H33"/>
    <mergeCell ref="A21:H21"/>
    <mergeCell ref="F24:H24"/>
    <mergeCell ref="F25:H25"/>
    <mergeCell ref="F26:H26"/>
    <mergeCell ref="F27:H27"/>
    <mergeCell ref="F34:H34"/>
    <mergeCell ref="A22:A23"/>
    <mergeCell ref="B22:B23"/>
    <mergeCell ref="C22:E22"/>
    <mergeCell ref="F22:H23"/>
    <mergeCell ref="A31:A32"/>
    <mergeCell ref="B31:B32"/>
    <mergeCell ref="C31:E31"/>
    <mergeCell ref="F31:H32"/>
    <mergeCell ref="F28:H28"/>
    <mergeCell ref="D5:H5"/>
    <mergeCell ref="D6:H6"/>
    <mergeCell ref="D1:H1"/>
    <mergeCell ref="D2:H2"/>
    <mergeCell ref="D3:H3"/>
    <mergeCell ref="D4:H4"/>
    <mergeCell ref="I11:I12"/>
    <mergeCell ref="J11:J12"/>
    <mergeCell ref="K11:K12"/>
    <mergeCell ref="L11:L12"/>
  </mergeCells>
  <hyperlinks>
    <hyperlink ref="D6" r:id="rId1" display="www.kskstroi.ru"/>
    <hyperlink ref="A40" r:id="rId2" display="www.kskstroi.ru"/>
    <hyperlink ref="D7:H7" location="ОГЛАВЛЕНИЕ!Область_печати" display="Главная"/>
  </hyperlinks>
  <printOptions/>
  <pageMargins left="0.38" right="0.16" top="0.35" bottom="0.77" header="0.22" footer="0.5"/>
  <pageSetup horizontalDpi="600" verticalDpi="600" orientation="portrait" paperSize="9" scale="80" r:id="rId4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O102"/>
  <sheetViews>
    <sheetView workbookViewId="0" topLeftCell="A1">
      <selection activeCell="A9" sqref="A9:F9"/>
    </sheetView>
  </sheetViews>
  <sheetFormatPr defaultColWidth="9.140625" defaultRowHeight="12.75"/>
  <cols>
    <col min="1" max="1" width="27.28125" style="0" customWidth="1"/>
    <col min="2" max="2" width="12.7109375" style="0" customWidth="1"/>
    <col min="3" max="3" width="16.57421875" style="0" customWidth="1"/>
    <col min="4" max="4" width="15.7109375" style="0" customWidth="1"/>
    <col min="5" max="5" width="12.57421875" style="0" customWidth="1"/>
    <col min="6" max="8" width="15.7109375" style="0" customWidth="1"/>
    <col min="11" max="11" width="20.57421875" style="0" customWidth="1"/>
    <col min="12" max="12" width="9.28125" style="0" bestFit="1" customWidth="1"/>
    <col min="14" max="14" width="10.57421875" style="0" customWidth="1"/>
  </cols>
  <sheetData>
    <row r="1" spans="4:8" ht="15.75">
      <c r="D1" s="1469" t="s">
        <v>194</v>
      </c>
      <c r="E1" s="1469"/>
      <c r="F1" s="1469"/>
      <c r="G1" s="1470"/>
      <c r="H1" s="1469"/>
    </row>
    <row r="2" spans="4:8" ht="15.75">
      <c r="D2" s="1471" t="s">
        <v>191</v>
      </c>
      <c r="E2" s="1471"/>
      <c r="F2" s="1471"/>
      <c r="G2" s="1470"/>
      <c r="H2" s="1471"/>
    </row>
    <row r="3" spans="4:8" ht="15.75">
      <c r="D3" s="1472" t="s">
        <v>192</v>
      </c>
      <c r="E3" s="1472"/>
      <c r="F3" s="1472"/>
      <c r="G3" s="1470"/>
      <c r="H3" s="1472"/>
    </row>
    <row r="4" spans="4:8" ht="15.75">
      <c r="D4" s="1473" t="s">
        <v>229</v>
      </c>
      <c r="E4" s="1473"/>
      <c r="F4" s="1473"/>
      <c r="G4" s="1474"/>
      <c r="H4" s="1473"/>
    </row>
    <row r="5" spans="4:8" ht="15.75">
      <c r="D5" s="1473" t="s">
        <v>193</v>
      </c>
      <c r="E5" s="1473"/>
      <c r="F5" s="1473"/>
      <c r="G5" s="1470"/>
      <c r="H5" s="1473"/>
    </row>
    <row r="6" spans="4:8" ht="15">
      <c r="D6" s="1475" t="s">
        <v>195</v>
      </c>
      <c r="E6" s="1475"/>
      <c r="F6" s="1475"/>
      <c r="G6" s="1470"/>
      <c r="H6" s="1475"/>
    </row>
    <row r="7" spans="4:8" ht="13.5" thickBot="1">
      <c r="D7" s="1120" t="s">
        <v>334</v>
      </c>
      <c r="E7" s="1120"/>
      <c r="F7" s="1120"/>
      <c r="G7" s="1120"/>
      <c r="H7" s="1120"/>
    </row>
    <row r="8" spans="1:8" ht="25.5" customHeight="1" thickBot="1" thickTop="1">
      <c r="A8" s="1600" t="s">
        <v>102</v>
      </c>
      <c r="B8" s="1600"/>
      <c r="C8" s="1600"/>
      <c r="D8" s="1600"/>
      <c r="E8" s="1600"/>
      <c r="F8" s="1600"/>
      <c r="G8" s="1600"/>
      <c r="H8" s="1600"/>
    </row>
    <row r="9" spans="1:15" ht="22.5" customHeight="1" thickBot="1" thickTop="1">
      <c r="A9" s="1231"/>
      <c r="B9" s="1231"/>
      <c r="C9" s="1231"/>
      <c r="D9" s="1231"/>
      <c r="E9" s="1231"/>
      <c r="F9" s="1231"/>
      <c r="G9" s="1601" t="s">
        <v>527</v>
      </c>
      <c r="H9" s="1601"/>
      <c r="I9" s="64"/>
      <c r="J9" s="64"/>
      <c r="K9" s="64"/>
      <c r="L9" s="64"/>
      <c r="M9" s="64"/>
      <c r="N9" s="64"/>
      <c r="O9" s="64"/>
    </row>
    <row r="10" spans="1:15" ht="24.75" customHeight="1" thickBot="1">
      <c r="A10" s="1237" t="s">
        <v>608</v>
      </c>
      <c r="B10" s="1237"/>
      <c r="C10" s="1237"/>
      <c r="D10" s="1237"/>
      <c r="E10" s="1237"/>
      <c r="F10" s="1237"/>
      <c r="G10" s="1237"/>
      <c r="H10" s="1237"/>
      <c r="I10" s="64"/>
      <c r="J10" s="64"/>
      <c r="K10" s="64"/>
      <c r="L10" s="64"/>
      <c r="M10" s="64"/>
      <c r="N10" s="64"/>
      <c r="O10" s="64"/>
    </row>
    <row r="11" spans="1:15" ht="19.5" customHeight="1">
      <c r="A11" s="1607" t="s">
        <v>18</v>
      </c>
      <c r="B11" s="1609" t="s">
        <v>529</v>
      </c>
      <c r="C11" s="1609" t="s">
        <v>609</v>
      </c>
      <c r="D11" s="1617" t="s">
        <v>610</v>
      </c>
      <c r="E11" s="1618"/>
      <c r="F11" s="1611" t="s">
        <v>531</v>
      </c>
      <c r="G11" s="1612"/>
      <c r="H11" s="1613"/>
      <c r="I11" s="1605"/>
      <c r="J11" s="1606"/>
      <c r="K11" s="1606"/>
      <c r="L11" s="1606"/>
      <c r="M11" s="1606"/>
      <c r="N11" s="1606"/>
      <c r="O11" s="64"/>
    </row>
    <row r="12" spans="1:15" ht="19.5" customHeight="1" thickBot="1">
      <c r="A12" s="1608"/>
      <c r="B12" s="1610"/>
      <c r="C12" s="1610"/>
      <c r="D12" s="1619"/>
      <c r="E12" s="1620"/>
      <c r="F12" s="1614"/>
      <c r="G12" s="1615"/>
      <c r="H12" s="1616"/>
      <c r="I12" s="1605"/>
      <c r="J12" s="1606"/>
      <c r="K12" s="1606"/>
      <c r="L12" s="1606"/>
      <c r="M12" s="1606"/>
      <c r="N12" s="1606"/>
      <c r="O12" s="64"/>
    </row>
    <row r="13" spans="1:15" ht="50.25" customHeight="1">
      <c r="A13" s="709" t="s">
        <v>611</v>
      </c>
      <c r="B13" s="252" t="s">
        <v>536</v>
      </c>
      <c r="C13" s="252" t="s">
        <v>612</v>
      </c>
      <c r="D13" s="1634">
        <v>234</v>
      </c>
      <c r="E13" s="1635"/>
      <c r="F13" s="1603" t="s">
        <v>613</v>
      </c>
      <c r="G13" s="1603"/>
      <c r="H13" s="1604"/>
      <c r="I13" s="736"/>
      <c r="J13" s="64"/>
      <c r="K13" s="64"/>
      <c r="L13" s="516"/>
      <c r="M13" s="64"/>
      <c r="N13" s="355"/>
      <c r="O13" s="64"/>
    </row>
    <row r="14" spans="1:15" ht="21.75" customHeight="1">
      <c r="A14" s="1416" t="s">
        <v>614</v>
      </c>
      <c r="B14" s="721" t="s">
        <v>536</v>
      </c>
      <c r="C14" s="721" t="s">
        <v>612</v>
      </c>
      <c r="D14" s="1625">
        <v>259</v>
      </c>
      <c r="E14" s="1626"/>
      <c r="F14" s="1595" t="s">
        <v>615</v>
      </c>
      <c r="G14" s="1595"/>
      <c r="H14" s="1596"/>
      <c r="I14" s="736"/>
      <c r="J14" s="64"/>
      <c r="K14" s="64"/>
      <c r="L14" s="516"/>
      <c r="M14" s="64"/>
      <c r="N14" s="355"/>
      <c r="O14" s="64"/>
    </row>
    <row r="15" spans="1:15" ht="21.75" customHeight="1">
      <c r="A15" s="1416"/>
      <c r="B15" s="721" t="s">
        <v>616</v>
      </c>
      <c r="C15" s="721" t="s">
        <v>617</v>
      </c>
      <c r="D15" s="1625">
        <v>69</v>
      </c>
      <c r="E15" s="1626"/>
      <c r="F15" s="1595"/>
      <c r="G15" s="1595"/>
      <c r="H15" s="1596"/>
      <c r="I15" s="736"/>
      <c r="J15" s="64"/>
      <c r="K15" s="64"/>
      <c r="L15" s="516"/>
      <c r="M15" s="64"/>
      <c r="N15" s="355"/>
      <c r="O15" s="64"/>
    </row>
    <row r="16" spans="1:15" ht="34.5" customHeight="1">
      <c r="A16" s="1416" t="s">
        <v>618</v>
      </c>
      <c r="B16" s="721" t="s">
        <v>536</v>
      </c>
      <c r="C16" s="721" t="s">
        <v>612</v>
      </c>
      <c r="D16" s="1625">
        <v>269</v>
      </c>
      <c r="E16" s="1626"/>
      <c r="F16" s="1595" t="s">
        <v>619</v>
      </c>
      <c r="G16" s="1595"/>
      <c r="H16" s="1596"/>
      <c r="I16" s="736"/>
      <c r="J16" s="64"/>
      <c r="K16" s="64"/>
      <c r="L16" s="516"/>
      <c r="M16" s="64"/>
      <c r="N16" s="355"/>
      <c r="O16" s="64"/>
    </row>
    <row r="17" spans="1:15" ht="34.5" customHeight="1">
      <c r="A17" s="1416"/>
      <c r="B17" s="721" t="s">
        <v>616</v>
      </c>
      <c r="C17" s="721" t="s">
        <v>617</v>
      </c>
      <c r="D17" s="1625">
        <v>79</v>
      </c>
      <c r="E17" s="1626"/>
      <c r="F17" s="1595"/>
      <c r="G17" s="1595"/>
      <c r="H17" s="1596"/>
      <c r="I17" s="736"/>
      <c r="J17" s="64"/>
      <c r="K17" s="64"/>
      <c r="L17" s="516"/>
      <c r="M17" s="64"/>
      <c r="N17" s="355"/>
      <c r="O17" s="64"/>
    </row>
    <row r="18" spans="1:15" ht="36" customHeight="1">
      <c r="A18" s="1416" t="s">
        <v>620</v>
      </c>
      <c r="B18" s="721" t="s">
        <v>536</v>
      </c>
      <c r="C18" s="721" t="s">
        <v>612</v>
      </c>
      <c r="D18" s="1625">
        <v>449</v>
      </c>
      <c r="E18" s="1626"/>
      <c r="F18" s="1595" t="s">
        <v>621</v>
      </c>
      <c r="G18" s="1595"/>
      <c r="H18" s="1596"/>
      <c r="I18" s="736"/>
      <c r="J18" s="64"/>
      <c r="K18" s="64"/>
      <c r="L18" s="516"/>
      <c r="M18" s="64"/>
      <c r="N18" s="355"/>
      <c r="O18" s="64"/>
    </row>
    <row r="19" spans="1:15" ht="36" customHeight="1">
      <c r="A19" s="1416"/>
      <c r="B19" s="721" t="s">
        <v>616</v>
      </c>
      <c r="C19" s="721" t="s">
        <v>617</v>
      </c>
      <c r="D19" s="1625">
        <v>148</v>
      </c>
      <c r="E19" s="1626"/>
      <c r="F19" s="1595"/>
      <c r="G19" s="1595"/>
      <c r="H19" s="1596"/>
      <c r="I19" s="736"/>
      <c r="J19" s="64"/>
      <c r="K19" s="64"/>
      <c r="L19" s="516"/>
      <c r="M19" s="64"/>
      <c r="N19" s="355"/>
      <c r="O19" s="64"/>
    </row>
    <row r="20" spans="1:15" ht="30" customHeight="1">
      <c r="A20" s="1416" t="s">
        <v>622</v>
      </c>
      <c r="B20" s="721" t="s">
        <v>536</v>
      </c>
      <c r="C20" s="721" t="s">
        <v>612</v>
      </c>
      <c r="D20" s="1625">
        <v>538</v>
      </c>
      <c r="E20" s="1626"/>
      <c r="F20" s="1595" t="s">
        <v>623</v>
      </c>
      <c r="G20" s="1595"/>
      <c r="H20" s="1596"/>
      <c r="I20" s="736"/>
      <c r="J20" s="64"/>
      <c r="K20" s="64"/>
      <c r="L20" s="516"/>
      <c r="M20" s="64"/>
      <c r="N20" s="355"/>
      <c r="O20" s="64"/>
    </row>
    <row r="21" spans="1:15" ht="30" customHeight="1">
      <c r="A21" s="1416"/>
      <c r="B21" s="721" t="s">
        <v>616</v>
      </c>
      <c r="C21" s="721" t="s">
        <v>617</v>
      </c>
      <c r="D21" s="1625">
        <v>171</v>
      </c>
      <c r="E21" s="1626"/>
      <c r="F21" s="1595"/>
      <c r="G21" s="1595"/>
      <c r="H21" s="1596"/>
      <c r="I21" s="736"/>
      <c r="J21" s="64"/>
      <c r="K21" s="64"/>
      <c r="L21" s="516"/>
      <c r="M21" s="64"/>
      <c r="N21" s="355"/>
      <c r="O21" s="64"/>
    </row>
    <row r="22" spans="1:15" ht="31.5" customHeight="1">
      <c r="A22" s="1416" t="s">
        <v>624</v>
      </c>
      <c r="B22" s="721" t="s">
        <v>536</v>
      </c>
      <c r="C22" s="721" t="s">
        <v>612</v>
      </c>
      <c r="D22" s="1625">
        <v>593</v>
      </c>
      <c r="E22" s="1626"/>
      <c r="F22" s="1595" t="s">
        <v>625</v>
      </c>
      <c r="G22" s="1621"/>
      <c r="H22" s="1622"/>
      <c r="I22" s="736"/>
      <c r="J22" s="64"/>
      <c r="K22" s="64"/>
      <c r="L22" s="516"/>
      <c r="M22" s="64"/>
      <c r="N22" s="355"/>
      <c r="O22" s="64"/>
    </row>
    <row r="23" spans="1:15" ht="31.5" customHeight="1">
      <c r="A23" s="1416"/>
      <c r="B23" s="721" t="s">
        <v>616</v>
      </c>
      <c r="C23" s="721" t="s">
        <v>617</v>
      </c>
      <c r="D23" s="1625">
        <v>175</v>
      </c>
      <c r="E23" s="1626"/>
      <c r="F23" s="1621"/>
      <c r="G23" s="1621"/>
      <c r="H23" s="1622"/>
      <c r="I23" s="736"/>
      <c r="J23" s="64"/>
      <c r="K23" s="64"/>
      <c r="L23" s="516"/>
      <c r="M23" s="64"/>
      <c r="N23" s="355"/>
      <c r="O23" s="64"/>
    </row>
    <row r="24" spans="1:15" ht="48" customHeight="1" thickBot="1">
      <c r="A24" s="708" t="s">
        <v>626</v>
      </c>
      <c r="B24" s="722" t="s">
        <v>536</v>
      </c>
      <c r="C24" s="722" t="s">
        <v>612</v>
      </c>
      <c r="D24" s="1632">
        <v>627</v>
      </c>
      <c r="E24" s="1633"/>
      <c r="F24" s="1584" t="s">
        <v>627</v>
      </c>
      <c r="G24" s="1584"/>
      <c r="H24" s="1585"/>
      <c r="I24" s="736"/>
      <c r="J24" s="64"/>
      <c r="K24" s="64"/>
      <c r="L24" s="516"/>
      <c r="M24" s="64"/>
      <c r="N24" s="355"/>
      <c r="O24" s="64"/>
    </row>
    <row r="25" spans="1:15" s="723" customFormat="1" ht="24.75" customHeight="1" thickBot="1">
      <c r="A25" s="1237" t="s">
        <v>628</v>
      </c>
      <c r="B25" s="1237"/>
      <c r="C25" s="1237"/>
      <c r="D25" s="1237"/>
      <c r="E25" s="1237"/>
      <c r="F25" s="1237"/>
      <c r="G25" s="1237"/>
      <c r="H25" s="1237"/>
      <c r="I25" s="64"/>
      <c r="J25" s="737"/>
      <c r="K25" s="64"/>
      <c r="L25" s="516"/>
      <c r="M25" s="737"/>
      <c r="N25" s="355"/>
      <c r="O25" s="737"/>
    </row>
    <row r="26" spans="1:15" s="724" customFormat="1" ht="19.5" customHeight="1">
      <c r="A26" s="1607" t="s">
        <v>18</v>
      </c>
      <c r="B26" s="1609" t="s">
        <v>529</v>
      </c>
      <c r="C26" s="1609" t="s">
        <v>609</v>
      </c>
      <c r="D26" s="1617" t="s">
        <v>610</v>
      </c>
      <c r="E26" s="1618"/>
      <c r="F26" s="1611" t="s">
        <v>531</v>
      </c>
      <c r="G26" s="1612"/>
      <c r="H26" s="1613"/>
      <c r="I26" s="736"/>
      <c r="J26" s="738"/>
      <c r="K26" s="64"/>
      <c r="L26" s="516"/>
      <c r="M26" s="738"/>
      <c r="N26" s="355"/>
      <c r="O26" s="738"/>
    </row>
    <row r="27" spans="1:15" s="724" customFormat="1" ht="19.5" customHeight="1" thickBot="1">
      <c r="A27" s="1608"/>
      <c r="B27" s="1610"/>
      <c r="C27" s="1610"/>
      <c r="D27" s="1619"/>
      <c r="E27" s="1620"/>
      <c r="F27" s="1614"/>
      <c r="G27" s="1615"/>
      <c r="H27" s="1616"/>
      <c r="I27" s="736"/>
      <c r="J27" s="738"/>
      <c r="K27" s="64"/>
      <c r="L27" s="516"/>
      <c r="M27" s="738"/>
      <c r="N27" s="355"/>
      <c r="O27" s="738"/>
    </row>
    <row r="28" spans="1:15" ht="15" customHeight="1">
      <c r="A28" s="1623" t="s">
        <v>696</v>
      </c>
      <c r="B28" s="726" t="s">
        <v>629</v>
      </c>
      <c r="C28" s="726" t="s">
        <v>630</v>
      </c>
      <c r="D28" s="1630">
        <v>399</v>
      </c>
      <c r="E28" s="1631"/>
      <c r="F28" s="1598" t="s">
        <v>631</v>
      </c>
      <c r="G28" s="1598"/>
      <c r="H28" s="1599"/>
      <c r="I28" s="736"/>
      <c r="J28" s="64"/>
      <c r="K28" s="64"/>
      <c r="L28" s="516"/>
      <c r="M28" s="64"/>
      <c r="N28" s="355"/>
      <c r="O28" s="64"/>
    </row>
    <row r="29" spans="1:15" ht="15" customHeight="1">
      <c r="A29" s="1624"/>
      <c r="B29" s="721" t="s">
        <v>632</v>
      </c>
      <c r="C29" s="721" t="s">
        <v>617</v>
      </c>
      <c r="D29" s="1625">
        <v>109</v>
      </c>
      <c r="E29" s="1626"/>
      <c r="F29" s="1595"/>
      <c r="G29" s="1595"/>
      <c r="H29" s="1596"/>
      <c r="I29" s="736"/>
      <c r="J29" s="64"/>
      <c r="K29" s="64"/>
      <c r="L29" s="516"/>
      <c r="M29" s="64"/>
      <c r="N29" s="355"/>
      <c r="O29" s="64"/>
    </row>
    <row r="30" spans="1:15" ht="15" customHeight="1">
      <c r="A30" s="1624" t="s">
        <v>697</v>
      </c>
      <c r="B30" s="721" t="s">
        <v>629</v>
      </c>
      <c r="C30" s="721" t="s">
        <v>630</v>
      </c>
      <c r="D30" s="1625">
        <v>448</v>
      </c>
      <c r="E30" s="1626"/>
      <c r="F30" s="1595"/>
      <c r="G30" s="1595"/>
      <c r="H30" s="1596"/>
      <c r="I30" s="736"/>
      <c r="J30" s="64"/>
      <c r="K30" s="64"/>
      <c r="L30" s="516"/>
      <c r="M30" s="64"/>
      <c r="N30" s="355"/>
      <c r="O30" s="64"/>
    </row>
    <row r="31" spans="1:15" ht="15" customHeight="1">
      <c r="A31" s="1624"/>
      <c r="B31" s="721" t="s">
        <v>632</v>
      </c>
      <c r="C31" s="721" t="s">
        <v>617</v>
      </c>
      <c r="D31" s="1625">
        <v>120</v>
      </c>
      <c r="E31" s="1626"/>
      <c r="F31" s="1595"/>
      <c r="G31" s="1595"/>
      <c r="H31" s="1596"/>
      <c r="I31" s="736"/>
      <c r="J31" s="64"/>
      <c r="K31" s="64"/>
      <c r="L31" s="516"/>
      <c r="M31" s="64"/>
      <c r="N31" s="355"/>
      <c r="O31" s="64"/>
    </row>
    <row r="32" spans="1:15" ht="15" customHeight="1">
      <c r="A32" s="1624" t="s">
        <v>698</v>
      </c>
      <c r="B32" s="721" t="s">
        <v>629</v>
      </c>
      <c r="C32" s="721" t="s">
        <v>630</v>
      </c>
      <c r="D32" s="1625">
        <v>563</v>
      </c>
      <c r="E32" s="1626"/>
      <c r="F32" s="1595"/>
      <c r="G32" s="1595"/>
      <c r="H32" s="1596"/>
      <c r="I32" s="736"/>
      <c r="J32" s="64"/>
      <c r="K32" s="64"/>
      <c r="L32" s="516"/>
      <c r="M32" s="64"/>
      <c r="N32" s="355"/>
      <c r="O32" s="64"/>
    </row>
    <row r="33" spans="1:15" ht="15" customHeight="1" thickBot="1">
      <c r="A33" s="1627"/>
      <c r="B33" s="722" t="s">
        <v>632</v>
      </c>
      <c r="C33" s="722" t="s">
        <v>617</v>
      </c>
      <c r="D33" s="1632">
        <v>142</v>
      </c>
      <c r="E33" s="1633"/>
      <c r="F33" s="1584"/>
      <c r="G33" s="1584"/>
      <c r="H33" s="1585"/>
      <c r="I33" s="736"/>
      <c r="J33" s="64"/>
      <c r="K33" s="64"/>
      <c r="L33" s="516"/>
      <c r="M33" s="64"/>
      <c r="N33" s="355"/>
      <c r="O33" s="64"/>
    </row>
    <row r="34" spans="1:15" ht="24.75" customHeight="1" thickBot="1">
      <c r="A34" s="1237" t="s">
        <v>633</v>
      </c>
      <c r="B34" s="1237"/>
      <c r="C34" s="1237"/>
      <c r="D34" s="1237"/>
      <c r="E34" s="1237"/>
      <c r="F34" s="1237"/>
      <c r="G34" s="1237"/>
      <c r="H34" s="1237"/>
      <c r="I34" s="64"/>
      <c r="J34" s="64"/>
      <c r="K34" s="64"/>
      <c r="L34" s="516"/>
      <c r="M34" s="64"/>
      <c r="N34" s="355"/>
      <c r="O34" s="64"/>
    </row>
    <row r="35" spans="1:15" s="724" customFormat="1" ht="19.5" customHeight="1">
      <c r="A35" s="1607" t="s">
        <v>18</v>
      </c>
      <c r="B35" s="1609" t="s">
        <v>529</v>
      </c>
      <c r="C35" s="1609" t="s">
        <v>609</v>
      </c>
      <c r="D35" s="1617" t="s">
        <v>610</v>
      </c>
      <c r="E35" s="1618"/>
      <c r="F35" s="1611" t="s">
        <v>531</v>
      </c>
      <c r="G35" s="1612"/>
      <c r="H35" s="1613"/>
      <c r="I35" s="736"/>
      <c r="J35" s="738"/>
      <c r="K35" s="64"/>
      <c r="L35" s="516"/>
      <c r="M35" s="738"/>
      <c r="N35" s="355"/>
      <c r="O35" s="738"/>
    </row>
    <row r="36" spans="1:15" s="724" customFormat="1" ht="19.5" customHeight="1" thickBot="1">
      <c r="A36" s="1608"/>
      <c r="B36" s="1610"/>
      <c r="C36" s="1610"/>
      <c r="D36" s="1619"/>
      <c r="E36" s="1620"/>
      <c r="F36" s="1614"/>
      <c r="G36" s="1615"/>
      <c r="H36" s="1616"/>
      <c r="I36" s="736"/>
      <c r="J36" s="738"/>
      <c r="K36" s="64"/>
      <c r="L36" s="516"/>
      <c r="M36" s="738"/>
      <c r="N36" s="355"/>
      <c r="O36" s="738"/>
    </row>
    <row r="37" spans="1:15" ht="69.75" customHeight="1" thickBot="1">
      <c r="A37" s="725" t="s">
        <v>699</v>
      </c>
      <c r="B37" s="252" t="s">
        <v>536</v>
      </c>
      <c r="C37" s="252" t="s">
        <v>612</v>
      </c>
      <c r="D37" s="1643">
        <v>249</v>
      </c>
      <c r="E37" s="1644"/>
      <c r="F37" s="1628" t="s">
        <v>642</v>
      </c>
      <c r="G37" s="1628"/>
      <c r="H37" s="1629"/>
      <c r="I37" s="736"/>
      <c r="J37" s="64"/>
      <c r="K37" s="64"/>
      <c r="L37" s="516"/>
      <c r="M37" s="64"/>
      <c r="N37" s="355"/>
      <c r="O37" s="64"/>
    </row>
    <row r="38" spans="1:15" ht="24.75" customHeight="1" thickBot="1">
      <c r="A38" s="1237" t="s">
        <v>643</v>
      </c>
      <c r="B38" s="1237"/>
      <c r="C38" s="1237"/>
      <c r="D38" s="1237"/>
      <c r="E38" s="1237"/>
      <c r="F38" s="1237"/>
      <c r="G38" s="1237"/>
      <c r="H38" s="1237"/>
      <c r="I38" s="64"/>
      <c r="J38" s="64"/>
      <c r="K38" s="64"/>
      <c r="L38" s="516"/>
      <c r="M38" s="64"/>
      <c r="N38" s="355"/>
      <c r="O38" s="64"/>
    </row>
    <row r="39" spans="1:15" s="724" customFormat="1" ht="19.5" customHeight="1">
      <c r="A39" s="1607" t="s">
        <v>18</v>
      </c>
      <c r="B39" s="1609" t="s">
        <v>529</v>
      </c>
      <c r="C39" s="1609" t="s">
        <v>609</v>
      </c>
      <c r="D39" s="1617" t="s">
        <v>610</v>
      </c>
      <c r="E39" s="1618"/>
      <c r="F39" s="1611" t="s">
        <v>531</v>
      </c>
      <c r="G39" s="1612"/>
      <c r="H39" s="1613"/>
      <c r="I39" s="736"/>
      <c r="J39" s="738"/>
      <c r="K39" s="64"/>
      <c r="L39" s="516"/>
      <c r="M39" s="738"/>
      <c r="N39" s="355"/>
      <c r="O39" s="738"/>
    </row>
    <row r="40" spans="1:15" s="724" customFormat="1" ht="19.5" customHeight="1" thickBot="1">
      <c r="A40" s="1608"/>
      <c r="B40" s="1610"/>
      <c r="C40" s="1610"/>
      <c r="D40" s="1619"/>
      <c r="E40" s="1620"/>
      <c r="F40" s="1614"/>
      <c r="G40" s="1615"/>
      <c r="H40" s="1616"/>
      <c r="I40" s="736"/>
      <c r="J40" s="738"/>
      <c r="K40" s="64"/>
      <c r="L40" s="516"/>
      <c r="M40" s="738"/>
      <c r="N40" s="355"/>
      <c r="O40" s="738"/>
    </row>
    <row r="41" spans="1:15" ht="39.75" customHeight="1">
      <c r="A41" s="1424" t="s">
        <v>644</v>
      </c>
      <c r="B41" s="252" t="s">
        <v>629</v>
      </c>
      <c r="C41" s="252" t="s">
        <v>630</v>
      </c>
      <c r="D41" s="1634">
        <v>369</v>
      </c>
      <c r="E41" s="1635"/>
      <c r="F41" s="1598" t="s">
        <v>645</v>
      </c>
      <c r="G41" s="1598"/>
      <c r="H41" s="1599"/>
      <c r="I41" s="736"/>
      <c r="J41" s="64"/>
      <c r="K41" s="64"/>
      <c r="L41" s="516"/>
      <c r="M41" s="64"/>
      <c r="N41" s="355"/>
      <c r="O41" s="64"/>
    </row>
    <row r="42" spans="1:15" ht="39.75" customHeight="1">
      <c r="A42" s="1416"/>
      <c r="B42" s="247" t="s">
        <v>616</v>
      </c>
      <c r="C42" s="247" t="s">
        <v>617</v>
      </c>
      <c r="D42" s="1636">
        <v>110</v>
      </c>
      <c r="E42" s="1637"/>
      <c r="F42" s="1595"/>
      <c r="G42" s="1595"/>
      <c r="H42" s="1596"/>
      <c r="I42" s="736"/>
      <c r="J42" s="64"/>
      <c r="K42" s="64"/>
      <c r="L42" s="516"/>
      <c r="M42" s="64"/>
      <c r="N42" s="355"/>
      <c r="O42" s="64"/>
    </row>
    <row r="43" spans="1:15" ht="24.75" customHeight="1">
      <c r="A43" s="727" t="s">
        <v>0</v>
      </c>
      <c r="B43" s="247" t="s">
        <v>629</v>
      </c>
      <c r="C43" s="247" t="s">
        <v>630</v>
      </c>
      <c r="D43" s="1636">
        <v>389</v>
      </c>
      <c r="E43" s="1637"/>
      <c r="F43" s="1595" t="s">
        <v>646</v>
      </c>
      <c r="G43" s="1595"/>
      <c r="H43" s="1596"/>
      <c r="I43" s="736"/>
      <c r="J43" s="64"/>
      <c r="K43" s="64"/>
      <c r="L43" s="516"/>
      <c r="M43" s="64"/>
      <c r="N43" s="355"/>
      <c r="O43" s="64"/>
    </row>
    <row r="44" spans="1:15" ht="15.75" customHeight="1">
      <c r="A44" s="1624" t="s">
        <v>1</v>
      </c>
      <c r="B44" s="247" t="s">
        <v>629</v>
      </c>
      <c r="C44" s="247" t="s">
        <v>630</v>
      </c>
      <c r="D44" s="1636">
        <v>424</v>
      </c>
      <c r="E44" s="1637"/>
      <c r="F44" s="1595"/>
      <c r="G44" s="1595"/>
      <c r="H44" s="1596"/>
      <c r="I44" s="736"/>
      <c r="J44" s="64"/>
      <c r="K44" s="64"/>
      <c r="L44" s="516"/>
      <c r="M44" s="64"/>
      <c r="N44" s="355"/>
      <c r="O44" s="64"/>
    </row>
    <row r="45" spans="1:15" ht="12.75" customHeight="1">
      <c r="A45" s="1624"/>
      <c r="B45" s="247" t="s">
        <v>616</v>
      </c>
      <c r="C45" s="247" t="s">
        <v>617</v>
      </c>
      <c r="D45" s="1636">
        <v>127</v>
      </c>
      <c r="E45" s="1637"/>
      <c r="F45" s="1595"/>
      <c r="G45" s="1595"/>
      <c r="H45" s="1596"/>
      <c r="I45" s="736"/>
      <c r="J45" s="64"/>
      <c r="K45" s="64"/>
      <c r="L45" s="516"/>
      <c r="M45" s="64"/>
      <c r="N45" s="355"/>
      <c r="O45" s="64"/>
    </row>
    <row r="46" spans="1:15" ht="24" customHeight="1">
      <c r="A46" s="727" t="s">
        <v>2</v>
      </c>
      <c r="B46" s="247" t="s">
        <v>629</v>
      </c>
      <c r="C46" s="247" t="s">
        <v>630</v>
      </c>
      <c r="D46" s="1636">
        <v>516</v>
      </c>
      <c r="E46" s="1637"/>
      <c r="F46" s="1595"/>
      <c r="G46" s="1595"/>
      <c r="H46" s="1596"/>
      <c r="I46" s="736"/>
      <c r="J46" s="64"/>
      <c r="K46" s="64"/>
      <c r="L46" s="516"/>
      <c r="M46" s="64"/>
      <c r="N46" s="355"/>
      <c r="O46" s="64"/>
    </row>
    <row r="47" spans="1:15" ht="69" customHeight="1" thickBot="1">
      <c r="A47" s="707" t="s">
        <v>647</v>
      </c>
      <c r="B47" s="247" t="s">
        <v>536</v>
      </c>
      <c r="C47" s="247" t="s">
        <v>630</v>
      </c>
      <c r="D47" s="1638">
        <v>362</v>
      </c>
      <c r="E47" s="1639"/>
      <c r="F47" s="1595" t="s">
        <v>648</v>
      </c>
      <c r="G47" s="1595"/>
      <c r="H47" s="1596"/>
      <c r="I47" s="736"/>
      <c r="J47" s="64"/>
      <c r="K47" s="64"/>
      <c r="L47" s="516"/>
      <c r="M47" s="64"/>
      <c r="N47" s="355"/>
      <c r="O47" s="64"/>
    </row>
    <row r="48" spans="1:15" ht="24.75" customHeight="1" thickBot="1">
      <c r="A48" s="1237" t="s">
        <v>649</v>
      </c>
      <c r="B48" s="1237"/>
      <c r="C48" s="1237"/>
      <c r="D48" s="1237"/>
      <c r="E48" s="1237"/>
      <c r="F48" s="1237"/>
      <c r="G48" s="1237"/>
      <c r="H48" s="1237"/>
      <c r="I48" s="64"/>
      <c r="J48" s="64"/>
      <c r="K48" s="64"/>
      <c r="L48" s="516"/>
      <c r="M48" s="64"/>
      <c r="N48" s="355"/>
      <c r="O48" s="64"/>
    </row>
    <row r="49" spans="1:15" s="724" customFormat="1" ht="19.5" customHeight="1">
      <c r="A49" s="1607" t="s">
        <v>18</v>
      </c>
      <c r="B49" s="1609" t="s">
        <v>529</v>
      </c>
      <c r="C49" s="1609" t="s">
        <v>609</v>
      </c>
      <c r="D49" s="1617" t="s">
        <v>610</v>
      </c>
      <c r="E49" s="1618"/>
      <c r="F49" s="1611" t="s">
        <v>531</v>
      </c>
      <c r="G49" s="1612"/>
      <c r="H49" s="1613"/>
      <c r="I49" s="736"/>
      <c r="J49" s="738"/>
      <c r="K49" s="64"/>
      <c r="L49" s="516"/>
      <c r="M49" s="738"/>
      <c r="N49" s="355"/>
      <c r="O49" s="738"/>
    </row>
    <row r="50" spans="1:15" s="724" customFormat="1" ht="19.5" customHeight="1" thickBot="1">
      <c r="A50" s="1608"/>
      <c r="B50" s="1610"/>
      <c r="C50" s="1610"/>
      <c r="D50" s="1619"/>
      <c r="E50" s="1620"/>
      <c r="F50" s="1614"/>
      <c r="G50" s="1615"/>
      <c r="H50" s="1616"/>
      <c r="I50" s="736"/>
      <c r="J50" s="738"/>
      <c r="K50" s="64"/>
      <c r="L50" s="516"/>
      <c r="M50" s="738"/>
      <c r="N50" s="355"/>
      <c r="O50" s="738"/>
    </row>
    <row r="51" spans="1:15" ht="93.75" customHeight="1">
      <c r="A51" s="709" t="s">
        <v>650</v>
      </c>
      <c r="B51" s="252" t="s">
        <v>536</v>
      </c>
      <c r="C51" s="252" t="s">
        <v>612</v>
      </c>
      <c r="D51" s="1634">
        <v>205</v>
      </c>
      <c r="E51" s="1635"/>
      <c r="F51" s="1598" t="s">
        <v>652</v>
      </c>
      <c r="G51" s="1598"/>
      <c r="H51" s="1599"/>
      <c r="I51" s="736"/>
      <c r="J51" s="64"/>
      <c r="K51" s="64"/>
      <c r="L51" s="516"/>
      <c r="M51" s="64"/>
      <c r="N51" s="355"/>
      <c r="O51" s="64"/>
    </row>
    <row r="52" spans="1:15" ht="24.75" customHeight="1">
      <c r="A52" s="1624" t="s">
        <v>3</v>
      </c>
      <c r="B52" s="247" t="s">
        <v>653</v>
      </c>
      <c r="C52" s="247" t="s">
        <v>654</v>
      </c>
      <c r="D52" s="1636">
        <v>160</v>
      </c>
      <c r="E52" s="1637"/>
      <c r="F52" s="1595" t="s">
        <v>655</v>
      </c>
      <c r="G52" s="1595"/>
      <c r="H52" s="1596"/>
      <c r="I52" s="736"/>
      <c r="J52" s="64"/>
      <c r="K52" s="64"/>
      <c r="L52" s="516"/>
      <c r="M52" s="64"/>
      <c r="N52" s="355"/>
      <c r="O52" s="64"/>
    </row>
    <row r="53" spans="1:15" ht="24.75" customHeight="1">
      <c r="A53" s="1624"/>
      <c r="B53" s="247" t="s">
        <v>554</v>
      </c>
      <c r="C53" s="247" t="s">
        <v>656</v>
      </c>
      <c r="D53" s="1636">
        <v>246</v>
      </c>
      <c r="E53" s="1637"/>
      <c r="F53" s="1595"/>
      <c r="G53" s="1595"/>
      <c r="H53" s="1596"/>
      <c r="I53" s="736"/>
      <c r="J53" s="64"/>
      <c r="K53" s="64"/>
      <c r="L53" s="516"/>
      <c r="M53" s="64"/>
      <c r="N53" s="355"/>
      <c r="O53" s="64"/>
    </row>
    <row r="54" spans="1:15" ht="99" customHeight="1">
      <c r="A54" s="707" t="s">
        <v>657</v>
      </c>
      <c r="B54" s="247" t="s">
        <v>653</v>
      </c>
      <c r="C54" s="247" t="s">
        <v>656</v>
      </c>
      <c r="D54" s="1636">
        <v>226</v>
      </c>
      <c r="E54" s="1637"/>
      <c r="F54" s="1595" t="s">
        <v>658</v>
      </c>
      <c r="G54" s="1595"/>
      <c r="H54" s="1596"/>
      <c r="I54" s="736"/>
      <c r="J54" s="64"/>
      <c r="K54" s="64"/>
      <c r="L54" s="516"/>
      <c r="M54" s="64"/>
      <c r="N54" s="355"/>
      <c r="O54" s="64"/>
    </row>
    <row r="55" spans="1:15" ht="82.5" customHeight="1">
      <c r="A55" s="707" t="s">
        <v>659</v>
      </c>
      <c r="B55" s="247" t="s">
        <v>536</v>
      </c>
      <c r="C55" s="247" t="s">
        <v>612</v>
      </c>
      <c r="D55" s="1636">
        <v>289</v>
      </c>
      <c r="E55" s="1637"/>
      <c r="F55" s="1595" t="s">
        <v>660</v>
      </c>
      <c r="G55" s="1595"/>
      <c r="H55" s="1596"/>
      <c r="I55" s="736"/>
      <c r="J55" s="64"/>
      <c r="K55" s="64"/>
      <c r="L55" s="516"/>
      <c r="M55" s="64"/>
      <c r="N55" s="355"/>
      <c r="O55" s="64"/>
    </row>
    <row r="56" spans="1:15" ht="81.75" customHeight="1">
      <c r="A56" s="707" t="s">
        <v>661</v>
      </c>
      <c r="B56" s="247" t="s">
        <v>536</v>
      </c>
      <c r="C56" s="247" t="s">
        <v>612</v>
      </c>
      <c r="D56" s="1636">
        <v>269</v>
      </c>
      <c r="E56" s="1637"/>
      <c r="F56" s="1595" t="s">
        <v>662</v>
      </c>
      <c r="G56" s="1595"/>
      <c r="H56" s="1596"/>
      <c r="I56" s="736"/>
      <c r="J56" s="64"/>
      <c r="K56" s="64"/>
      <c r="L56" s="516"/>
      <c r="M56" s="64"/>
      <c r="N56" s="355"/>
      <c r="O56" s="64"/>
    </row>
    <row r="57" spans="1:15" ht="69" customHeight="1">
      <c r="A57" s="727" t="s">
        <v>4</v>
      </c>
      <c r="B57" s="247" t="s">
        <v>536</v>
      </c>
      <c r="C57" s="247" t="s">
        <v>612</v>
      </c>
      <c r="D57" s="1636">
        <v>227</v>
      </c>
      <c r="E57" s="1637"/>
      <c r="F57" s="1595" t="s">
        <v>663</v>
      </c>
      <c r="G57" s="1595"/>
      <c r="H57" s="1596"/>
      <c r="I57" s="736"/>
      <c r="J57" s="64"/>
      <c r="K57" s="64"/>
      <c r="L57" s="516"/>
      <c r="M57" s="64"/>
      <c r="N57" s="355"/>
      <c r="O57" s="64"/>
    </row>
    <row r="58" spans="1:15" ht="51" customHeight="1">
      <c r="A58" s="727" t="s">
        <v>5</v>
      </c>
      <c r="B58" s="247" t="s">
        <v>536</v>
      </c>
      <c r="C58" s="247" t="s">
        <v>612</v>
      </c>
      <c r="D58" s="1636">
        <v>239</v>
      </c>
      <c r="E58" s="1637"/>
      <c r="F58" s="1595" t="s">
        <v>664</v>
      </c>
      <c r="G58" s="1595"/>
      <c r="H58" s="1596"/>
      <c r="I58" s="736"/>
      <c r="J58" s="64"/>
      <c r="K58" s="64"/>
      <c r="L58" s="516"/>
      <c r="M58" s="64"/>
      <c r="N58" s="355"/>
      <c r="O58" s="64"/>
    </row>
    <row r="59" spans="1:15" ht="81" customHeight="1">
      <c r="A59" s="727" t="s">
        <v>6</v>
      </c>
      <c r="B59" s="247" t="s">
        <v>536</v>
      </c>
      <c r="C59" s="247" t="s">
        <v>612</v>
      </c>
      <c r="D59" s="1636">
        <v>290</v>
      </c>
      <c r="E59" s="1637"/>
      <c r="F59" s="1595" t="s">
        <v>665</v>
      </c>
      <c r="G59" s="1595"/>
      <c r="H59" s="1596"/>
      <c r="I59" s="736"/>
      <c r="J59" s="64"/>
      <c r="K59" s="64"/>
      <c r="L59" s="516"/>
      <c r="M59" s="64"/>
      <c r="N59" s="355"/>
      <c r="O59" s="64"/>
    </row>
    <row r="60" spans="1:15" ht="72" customHeight="1" thickBot="1">
      <c r="A60" s="728" t="s">
        <v>7</v>
      </c>
      <c r="B60" s="259" t="s">
        <v>536</v>
      </c>
      <c r="C60" s="259" t="s">
        <v>612</v>
      </c>
      <c r="D60" s="1638">
        <v>327</v>
      </c>
      <c r="E60" s="1639"/>
      <c r="F60" s="1584" t="s">
        <v>666</v>
      </c>
      <c r="G60" s="1584"/>
      <c r="H60" s="1585"/>
      <c r="I60" s="736"/>
      <c r="J60" s="64"/>
      <c r="K60" s="64"/>
      <c r="L60" s="516"/>
      <c r="M60" s="64"/>
      <c r="N60" s="355"/>
      <c r="O60" s="64"/>
    </row>
    <row r="61" spans="1:15" ht="24.75" customHeight="1" thickBot="1">
      <c r="A61" s="1237" t="s">
        <v>667</v>
      </c>
      <c r="B61" s="1237"/>
      <c r="C61" s="1237"/>
      <c r="D61" s="1237"/>
      <c r="E61" s="1237"/>
      <c r="F61" s="1237"/>
      <c r="G61" s="1237"/>
      <c r="H61" s="1237"/>
      <c r="I61" s="64"/>
      <c r="J61" s="64"/>
      <c r="K61" s="64"/>
      <c r="L61" s="516"/>
      <c r="M61" s="64"/>
      <c r="N61" s="355"/>
      <c r="O61" s="64"/>
    </row>
    <row r="62" spans="1:15" s="724" customFormat="1" ht="19.5" customHeight="1">
      <c r="A62" s="1607" t="s">
        <v>18</v>
      </c>
      <c r="B62" s="1609" t="s">
        <v>529</v>
      </c>
      <c r="C62" s="1609" t="s">
        <v>609</v>
      </c>
      <c r="D62" s="1617" t="s">
        <v>610</v>
      </c>
      <c r="E62" s="1618"/>
      <c r="F62" s="1611" t="s">
        <v>531</v>
      </c>
      <c r="G62" s="1612"/>
      <c r="H62" s="1613"/>
      <c r="I62" s="736"/>
      <c r="J62" s="738"/>
      <c r="K62" s="64"/>
      <c r="L62" s="516"/>
      <c r="M62" s="738"/>
      <c r="N62" s="355"/>
      <c r="O62" s="738"/>
    </row>
    <row r="63" spans="1:15" s="724" customFormat="1" ht="19.5" customHeight="1" thickBot="1">
      <c r="A63" s="1608"/>
      <c r="B63" s="1610"/>
      <c r="C63" s="1610"/>
      <c r="D63" s="1619"/>
      <c r="E63" s="1620"/>
      <c r="F63" s="1614"/>
      <c r="G63" s="1615"/>
      <c r="H63" s="1616"/>
      <c r="I63" s="736"/>
      <c r="J63" s="738"/>
      <c r="K63" s="64"/>
      <c r="L63" s="516"/>
      <c r="M63" s="738"/>
      <c r="N63" s="355"/>
      <c r="O63" s="738"/>
    </row>
    <row r="64" spans="1:15" ht="90" customHeight="1">
      <c r="A64" s="709" t="s">
        <v>668</v>
      </c>
      <c r="B64" s="252" t="s">
        <v>536</v>
      </c>
      <c r="C64" s="252" t="s">
        <v>612</v>
      </c>
      <c r="D64" s="1634">
        <v>275</v>
      </c>
      <c r="E64" s="1635"/>
      <c r="F64" s="1598" t="s">
        <v>669</v>
      </c>
      <c r="G64" s="1598"/>
      <c r="H64" s="1599"/>
      <c r="I64" s="736"/>
      <c r="J64" s="64"/>
      <c r="K64" s="64"/>
      <c r="L64" s="516"/>
      <c r="M64" s="64"/>
      <c r="N64" s="355"/>
      <c r="O64" s="64"/>
    </row>
    <row r="65" spans="1:15" ht="30" customHeight="1">
      <c r="A65" s="727" t="s">
        <v>8</v>
      </c>
      <c r="B65" s="247" t="s">
        <v>629</v>
      </c>
      <c r="C65" s="247" t="s">
        <v>630</v>
      </c>
      <c r="D65" s="1625">
        <v>371</v>
      </c>
      <c r="E65" s="1626"/>
      <c r="F65" s="1595" t="s">
        <v>672</v>
      </c>
      <c r="G65" s="1595"/>
      <c r="H65" s="1596"/>
      <c r="I65" s="736"/>
      <c r="J65" s="64"/>
      <c r="K65" s="64"/>
      <c r="L65" s="516"/>
      <c r="M65" s="64"/>
      <c r="N65" s="355"/>
      <c r="O65" s="64"/>
    </row>
    <row r="66" spans="1:15" ht="30" customHeight="1">
      <c r="A66" s="727" t="s">
        <v>9</v>
      </c>
      <c r="B66" s="247" t="s">
        <v>629</v>
      </c>
      <c r="C66" s="247" t="s">
        <v>630</v>
      </c>
      <c r="D66" s="1636">
        <v>429</v>
      </c>
      <c r="E66" s="1637"/>
      <c r="F66" s="1595"/>
      <c r="G66" s="1595"/>
      <c r="H66" s="1596"/>
      <c r="I66" s="736"/>
      <c r="J66" s="64"/>
      <c r="K66" s="64"/>
      <c r="L66" s="516"/>
      <c r="M66" s="64"/>
      <c r="N66" s="355"/>
      <c r="O66" s="64"/>
    </row>
    <row r="67" spans="1:15" ht="30" customHeight="1" thickBot="1">
      <c r="A67" s="728" t="s">
        <v>10</v>
      </c>
      <c r="B67" s="259" t="s">
        <v>629</v>
      </c>
      <c r="C67" s="259" t="s">
        <v>630</v>
      </c>
      <c r="D67" s="1638">
        <v>399</v>
      </c>
      <c r="E67" s="1639"/>
      <c r="F67" s="1584"/>
      <c r="G67" s="1584"/>
      <c r="H67" s="1585"/>
      <c r="I67" s="736"/>
      <c r="J67" s="64"/>
      <c r="K67" s="64"/>
      <c r="L67" s="516"/>
      <c r="M67" s="64"/>
      <c r="N67" s="355"/>
      <c r="O67" s="64"/>
    </row>
    <row r="68" spans="1:15" ht="24.75" customHeight="1" thickBot="1">
      <c r="A68" s="1237" t="s">
        <v>673</v>
      </c>
      <c r="B68" s="1237"/>
      <c r="C68" s="1237"/>
      <c r="D68" s="1237"/>
      <c r="E68" s="1237"/>
      <c r="F68" s="1237"/>
      <c r="G68" s="1237"/>
      <c r="H68" s="1237"/>
      <c r="I68" s="64"/>
      <c r="J68" s="64"/>
      <c r="K68" s="64"/>
      <c r="L68" s="516"/>
      <c r="M68" s="64"/>
      <c r="N68" s="355"/>
      <c r="O68" s="64"/>
    </row>
    <row r="69" spans="1:15" s="724" customFormat="1" ht="19.5" customHeight="1">
      <c r="A69" s="1607" t="s">
        <v>18</v>
      </c>
      <c r="B69" s="1609" t="s">
        <v>529</v>
      </c>
      <c r="C69" s="1609" t="s">
        <v>609</v>
      </c>
      <c r="D69" s="1617" t="s">
        <v>610</v>
      </c>
      <c r="E69" s="1618"/>
      <c r="F69" s="1611" t="s">
        <v>531</v>
      </c>
      <c r="G69" s="1612"/>
      <c r="H69" s="1613"/>
      <c r="I69" s="736"/>
      <c r="J69" s="738"/>
      <c r="K69" s="64"/>
      <c r="L69" s="516"/>
      <c r="M69" s="738"/>
      <c r="N69" s="355"/>
      <c r="O69" s="738"/>
    </row>
    <row r="70" spans="1:15" s="724" customFormat="1" ht="19.5" customHeight="1" thickBot="1">
      <c r="A70" s="1608"/>
      <c r="B70" s="1610"/>
      <c r="C70" s="1610"/>
      <c r="D70" s="1619"/>
      <c r="E70" s="1620"/>
      <c r="F70" s="1614"/>
      <c r="G70" s="1615"/>
      <c r="H70" s="1616"/>
      <c r="I70" s="736"/>
      <c r="J70" s="738"/>
      <c r="K70" s="64"/>
      <c r="L70" s="516"/>
      <c r="M70" s="738"/>
      <c r="N70" s="355"/>
      <c r="O70" s="738"/>
    </row>
    <row r="71" spans="1:15" ht="24.75" customHeight="1">
      <c r="A71" s="1424" t="s">
        <v>674</v>
      </c>
      <c r="B71" s="252" t="s">
        <v>604</v>
      </c>
      <c r="C71" s="252" t="s">
        <v>675</v>
      </c>
      <c r="D71" s="1634">
        <v>569</v>
      </c>
      <c r="E71" s="1635"/>
      <c r="F71" s="1598" t="s">
        <v>676</v>
      </c>
      <c r="G71" s="1598"/>
      <c r="H71" s="1599"/>
      <c r="I71" s="736"/>
      <c r="J71" s="64"/>
      <c r="K71" s="64"/>
      <c r="L71" s="516"/>
      <c r="M71" s="64"/>
      <c r="N71" s="355"/>
      <c r="O71" s="64"/>
    </row>
    <row r="72" spans="1:15" ht="24.75" customHeight="1">
      <c r="A72" s="1416"/>
      <c r="B72" s="247" t="s">
        <v>677</v>
      </c>
      <c r="C72" s="247" t="s">
        <v>678</v>
      </c>
      <c r="D72" s="1636">
        <v>299</v>
      </c>
      <c r="E72" s="1637"/>
      <c r="F72" s="1595"/>
      <c r="G72" s="1595"/>
      <c r="H72" s="1596"/>
      <c r="I72" s="736"/>
      <c r="J72" s="64"/>
      <c r="K72" s="64"/>
      <c r="L72" s="516"/>
      <c r="M72" s="64"/>
      <c r="N72" s="355"/>
      <c r="O72" s="64"/>
    </row>
    <row r="73" spans="1:15" ht="24.75" customHeight="1">
      <c r="A73" s="1416"/>
      <c r="B73" s="247" t="s">
        <v>679</v>
      </c>
      <c r="C73" s="247" t="s">
        <v>680</v>
      </c>
      <c r="D73" s="1636">
        <v>99</v>
      </c>
      <c r="E73" s="1637"/>
      <c r="F73" s="1595"/>
      <c r="G73" s="1595"/>
      <c r="H73" s="1596"/>
      <c r="I73" s="736"/>
      <c r="J73" s="64"/>
      <c r="K73" s="64"/>
      <c r="L73" s="516"/>
      <c r="M73" s="64"/>
      <c r="N73" s="355"/>
      <c r="O73" s="64"/>
    </row>
    <row r="74" spans="1:15" ht="65.25" customHeight="1">
      <c r="A74" s="707" t="s">
        <v>681</v>
      </c>
      <c r="B74" s="247" t="s">
        <v>682</v>
      </c>
      <c r="C74" s="247" t="s">
        <v>678</v>
      </c>
      <c r="D74" s="1636">
        <v>192</v>
      </c>
      <c r="E74" s="1637"/>
      <c r="F74" s="1595" t="s">
        <v>683</v>
      </c>
      <c r="G74" s="1595"/>
      <c r="H74" s="1596"/>
      <c r="I74" s="736"/>
      <c r="J74" s="64"/>
      <c r="K74" s="64"/>
      <c r="L74" s="516"/>
      <c r="M74" s="64"/>
      <c r="N74" s="355"/>
      <c r="O74" s="64"/>
    </row>
    <row r="75" spans="1:15" ht="34.5" customHeight="1">
      <c r="A75" s="1416" t="s">
        <v>684</v>
      </c>
      <c r="B75" s="247" t="s">
        <v>536</v>
      </c>
      <c r="C75" s="247" t="s">
        <v>612</v>
      </c>
      <c r="D75" s="1636">
        <v>439</v>
      </c>
      <c r="E75" s="1637"/>
      <c r="F75" s="1595" t="s">
        <v>685</v>
      </c>
      <c r="G75" s="1595"/>
      <c r="H75" s="1596"/>
      <c r="I75" s="736"/>
      <c r="J75" s="64"/>
      <c r="K75" s="64"/>
      <c r="L75" s="516"/>
      <c r="M75" s="64"/>
      <c r="N75" s="355"/>
      <c r="O75" s="64"/>
    </row>
    <row r="76" spans="1:15" ht="34.5" customHeight="1" thickBot="1">
      <c r="A76" s="1416"/>
      <c r="B76" s="247" t="s">
        <v>616</v>
      </c>
      <c r="C76" s="247" t="s">
        <v>617</v>
      </c>
      <c r="D76" s="1638">
        <v>120</v>
      </c>
      <c r="E76" s="1639"/>
      <c r="F76" s="1595"/>
      <c r="G76" s="1595"/>
      <c r="H76" s="1596"/>
      <c r="I76" s="736"/>
      <c r="J76" s="64"/>
      <c r="K76" s="64"/>
      <c r="L76" s="516"/>
      <c r="M76" s="64"/>
      <c r="N76" s="355"/>
      <c r="O76" s="64"/>
    </row>
    <row r="77" spans="1:15" ht="24.75" customHeight="1" thickBot="1">
      <c r="A77" s="1237" t="s">
        <v>686</v>
      </c>
      <c r="B77" s="1237"/>
      <c r="C77" s="1237"/>
      <c r="D77" s="1237"/>
      <c r="E77" s="1237"/>
      <c r="F77" s="1237"/>
      <c r="G77" s="1237"/>
      <c r="H77" s="1237"/>
      <c r="I77" s="64"/>
      <c r="J77" s="64"/>
      <c r="K77" s="64"/>
      <c r="L77" s="516"/>
      <c r="M77" s="64"/>
      <c r="N77" s="355"/>
      <c r="O77" s="64"/>
    </row>
    <row r="78" spans="1:15" s="724" customFormat="1" ht="19.5" customHeight="1">
      <c r="A78" s="1607" t="s">
        <v>18</v>
      </c>
      <c r="B78" s="1609" t="s">
        <v>529</v>
      </c>
      <c r="C78" s="1609" t="s">
        <v>609</v>
      </c>
      <c r="D78" s="1617" t="s">
        <v>610</v>
      </c>
      <c r="E78" s="1618"/>
      <c r="F78" s="1611" t="s">
        <v>531</v>
      </c>
      <c r="G78" s="1612"/>
      <c r="H78" s="1613"/>
      <c r="I78" s="736"/>
      <c r="J78" s="738"/>
      <c r="K78" s="64"/>
      <c r="L78" s="516"/>
      <c r="M78" s="738"/>
      <c r="N78" s="355"/>
      <c r="O78" s="738"/>
    </row>
    <row r="79" spans="1:15" s="724" customFormat="1" ht="19.5" customHeight="1" thickBot="1">
      <c r="A79" s="1608"/>
      <c r="B79" s="1610"/>
      <c r="C79" s="1610"/>
      <c r="D79" s="1619"/>
      <c r="E79" s="1620"/>
      <c r="F79" s="1614"/>
      <c r="G79" s="1615"/>
      <c r="H79" s="1616"/>
      <c r="I79" s="736"/>
      <c r="J79" s="738"/>
      <c r="K79" s="64"/>
      <c r="L79" s="516"/>
      <c r="M79" s="738"/>
      <c r="N79" s="355"/>
      <c r="O79" s="738"/>
    </row>
    <row r="80" spans="1:15" ht="37.5" customHeight="1">
      <c r="A80" s="709" t="s">
        <v>687</v>
      </c>
      <c r="B80" s="252" t="s">
        <v>536</v>
      </c>
      <c r="C80" s="252" t="s">
        <v>612</v>
      </c>
      <c r="D80" s="1634">
        <v>549</v>
      </c>
      <c r="E80" s="1635"/>
      <c r="F80" s="1598" t="s">
        <v>688</v>
      </c>
      <c r="G80" s="1598"/>
      <c r="H80" s="1599"/>
      <c r="I80" s="736"/>
      <c r="J80" s="64"/>
      <c r="K80" s="64"/>
      <c r="L80" s="516"/>
      <c r="M80" s="64"/>
      <c r="N80" s="355"/>
      <c r="O80" s="64"/>
    </row>
    <row r="81" spans="1:15" ht="36.75" customHeight="1">
      <c r="A81" s="707" t="s">
        <v>689</v>
      </c>
      <c r="B81" s="247" t="s">
        <v>536</v>
      </c>
      <c r="C81" s="247" t="s">
        <v>612</v>
      </c>
      <c r="D81" s="1636">
        <v>538</v>
      </c>
      <c r="E81" s="1637"/>
      <c r="F81" s="1595" t="s">
        <v>690</v>
      </c>
      <c r="G81" s="1595"/>
      <c r="H81" s="1596"/>
      <c r="I81" s="736"/>
      <c r="J81" s="64"/>
      <c r="K81" s="64"/>
      <c r="L81" s="516"/>
      <c r="M81" s="64"/>
      <c r="N81" s="355"/>
      <c r="O81" s="64"/>
    </row>
    <row r="82" spans="1:15" ht="72" customHeight="1">
      <c r="A82" s="727" t="s">
        <v>691</v>
      </c>
      <c r="B82" s="247" t="s">
        <v>536</v>
      </c>
      <c r="C82" s="247" t="s">
        <v>612</v>
      </c>
      <c r="D82" s="1636">
        <v>680</v>
      </c>
      <c r="E82" s="1637"/>
      <c r="F82" s="1595" t="s">
        <v>692</v>
      </c>
      <c r="G82" s="1621"/>
      <c r="H82" s="1622"/>
      <c r="I82" s="736"/>
      <c r="J82" s="64"/>
      <c r="K82" s="64"/>
      <c r="L82" s="516"/>
      <c r="M82" s="64"/>
      <c r="N82" s="355"/>
      <c r="O82" s="64"/>
    </row>
    <row r="83" spans="1:15" ht="71.25" customHeight="1" thickBot="1">
      <c r="A83" s="728" t="s">
        <v>693</v>
      </c>
      <c r="B83" s="259" t="s">
        <v>536</v>
      </c>
      <c r="C83" s="259" t="s">
        <v>612</v>
      </c>
      <c r="D83" s="1638">
        <v>680</v>
      </c>
      <c r="E83" s="1639"/>
      <c r="F83" s="1584" t="s">
        <v>694</v>
      </c>
      <c r="G83" s="1641"/>
      <c r="H83" s="1642"/>
      <c r="I83" s="736"/>
      <c r="J83" s="64"/>
      <c r="K83" s="64"/>
      <c r="L83" s="516"/>
      <c r="M83" s="64"/>
      <c r="N83" s="355"/>
      <c r="O83" s="64"/>
    </row>
    <row r="84" spans="1:15" ht="15.75" customHeight="1">
      <c r="A84" s="1602"/>
      <c r="B84" s="1602"/>
      <c r="C84" s="1602"/>
      <c r="D84" s="1602"/>
      <c r="E84" s="1602"/>
      <c r="F84" s="1602"/>
      <c r="G84" s="1602"/>
      <c r="H84" s="1602"/>
      <c r="I84" s="64"/>
      <c r="J84" s="64"/>
      <c r="K84" s="64"/>
      <c r="L84" s="64"/>
      <c r="M84" s="64"/>
      <c r="N84" s="64"/>
      <c r="O84" s="64"/>
    </row>
    <row r="85" spans="1:15" ht="16.5" customHeight="1" thickBot="1">
      <c r="A85" s="1640"/>
      <c r="B85" s="1640"/>
      <c r="C85" s="1640"/>
      <c r="D85" s="1640"/>
      <c r="E85" s="1640"/>
      <c r="F85" s="1640"/>
      <c r="G85" s="1640"/>
      <c r="H85" s="1640"/>
      <c r="I85" s="64"/>
      <c r="J85" s="64"/>
      <c r="K85" s="64"/>
      <c r="L85" s="64"/>
      <c r="M85" s="64"/>
      <c r="N85" s="64"/>
      <c r="O85" s="64"/>
    </row>
    <row r="86" spans="1:15" ht="16.5">
      <c r="A86" s="603" t="s">
        <v>247</v>
      </c>
      <c r="B86" s="604"/>
      <c r="C86" s="604"/>
      <c r="D86" s="729" t="s">
        <v>695</v>
      </c>
      <c r="E86" s="720"/>
      <c r="F86" s="720"/>
      <c r="G86" s="720"/>
      <c r="H86" s="720"/>
      <c r="I86" s="739"/>
      <c r="J86" s="739"/>
      <c r="K86" s="64"/>
      <c r="L86" s="64"/>
      <c r="M86" s="64"/>
      <c r="N86" s="64"/>
      <c r="O86" s="64"/>
    </row>
    <row r="87" spans="1:15" ht="16.5">
      <c r="A87" s="605" t="s">
        <v>239</v>
      </c>
      <c r="B87" s="606"/>
      <c r="C87" s="606"/>
      <c r="D87" s="606"/>
      <c r="E87" s="607"/>
      <c r="F87" s="607"/>
      <c r="G87" s="608"/>
      <c r="H87" s="609" t="s">
        <v>240</v>
      </c>
      <c r="I87" s="740"/>
      <c r="J87" s="64"/>
      <c r="K87" s="64"/>
      <c r="L87" s="64"/>
      <c r="M87" s="64"/>
      <c r="N87" s="64"/>
      <c r="O87" s="64"/>
    </row>
    <row r="88" spans="1:15" ht="16.5">
      <c r="A88" s="610" t="s">
        <v>195</v>
      </c>
      <c r="B88" s="606"/>
      <c r="C88" s="606"/>
      <c r="E88" s="607"/>
      <c r="F88" s="607"/>
      <c r="H88" s="611" t="s">
        <v>241</v>
      </c>
      <c r="I88" s="740"/>
      <c r="J88" s="64"/>
      <c r="K88" s="64"/>
      <c r="L88" s="64"/>
      <c r="M88" s="64"/>
      <c r="N88" s="64"/>
      <c r="O88" s="64"/>
    </row>
    <row r="89" spans="1:15" ht="14.25">
      <c r="A89" s="1444"/>
      <c r="B89" s="1444"/>
      <c r="C89" s="612"/>
      <c r="D89" s="613"/>
      <c r="E89" s="613"/>
      <c r="F89" s="613"/>
      <c r="G89" s="612"/>
      <c r="H89" s="614"/>
      <c r="I89" s="741"/>
      <c r="J89" s="742"/>
      <c r="K89" s="64"/>
      <c r="L89" s="64"/>
      <c r="M89" s="64"/>
      <c r="N89" s="64"/>
      <c r="O89" s="64"/>
    </row>
    <row r="90" spans="1:15" ht="15.75">
      <c r="A90" s="730"/>
      <c r="F90" s="50"/>
      <c r="G90" s="50"/>
      <c r="H90" s="50"/>
      <c r="I90" s="64"/>
      <c r="J90" s="64"/>
      <c r="K90" s="64"/>
      <c r="L90" s="64"/>
      <c r="M90" s="64"/>
      <c r="N90" s="64"/>
      <c r="O90" s="64"/>
    </row>
    <row r="91" spans="6:15" ht="12.75">
      <c r="F91" s="50"/>
      <c r="G91" s="50"/>
      <c r="H91" s="50"/>
      <c r="I91" s="64"/>
      <c r="J91" s="64"/>
      <c r="K91" s="64"/>
      <c r="L91" s="64"/>
      <c r="M91" s="64"/>
      <c r="N91" s="64"/>
      <c r="O91" s="64"/>
    </row>
    <row r="92" spans="6:15" ht="12.75">
      <c r="F92" s="50"/>
      <c r="G92" s="50"/>
      <c r="H92" s="50"/>
      <c r="I92" s="64"/>
      <c r="J92" s="64"/>
      <c r="K92" s="64"/>
      <c r="L92" s="64"/>
      <c r="M92" s="64"/>
      <c r="N92" s="64"/>
      <c r="O92" s="64"/>
    </row>
    <row r="93" spans="6:15" ht="12.75">
      <c r="F93" s="50"/>
      <c r="G93" s="50"/>
      <c r="H93" s="50"/>
      <c r="I93" s="64"/>
      <c r="J93" s="64"/>
      <c r="K93" s="64"/>
      <c r="L93" s="64"/>
      <c r="M93" s="64"/>
      <c r="N93" s="64"/>
      <c r="O93" s="64"/>
    </row>
    <row r="94" spans="6:15" ht="12.75">
      <c r="F94" s="50"/>
      <c r="G94" s="50"/>
      <c r="H94" s="50"/>
      <c r="I94" s="64"/>
      <c r="J94" s="64"/>
      <c r="K94" s="64"/>
      <c r="L94" s="64"/>
      <c r="M94" s="64"/>
      <c r="N94" s="64"/>
      <c r="O94" s="64"/>
    </row>
    <row r="95" spans="6:15" ht="12.75">
      <c r="F95" s="50"/>
      <c r="G95" s="50"/>
      <c r="H95" s="50"/>
      <c r="I95" s="64"/>
      <c r="J95" s="64"/>
      <c r="K95" s="64"/>
      <c r="L95" s="64"/>
      <c r="M95" s="64"/>
      <c r="N95" s="64"/>
      <c r="O95" s="64"/>
    </row>
    <row r="96" spans="6:15" ht="12.75">
      <c r="F96" s="50"/>
      <c r="G96" s="50"/>
      <c r="H96" s="50"/>
      <c r="I96" s="64"/>
      <c r="J96" s="64"/>
      <c r="K96" s="64"/>
      <c r="L96" s="64"/>
      <c r="M96" s="64"/>
      <c r="N96" s="64"/>
      <c r="O96" s="64"/>
    </row>
    <row r="97" spans="6:15" ht="12.75">
      <c r="F97" s="50"/>
      <c r="G97" s="50"/>
      <c r="H97" s="50"/>
      <c r="I97" s="64"/>
      <c r="J97" s="64"/>
      <c r="K97" s="64"/>
      <c r="L97" s="64"/>
      <c r="M97" s="64"/>
      <c r="N97" s="64"/>
      <c r="O97" s="64"/>
    </row>
    <row r="98" spans="6:15" ht="12.75">
      <c r="F98" s="50"/>
      <c r="G98" s="50"/>
      <c r="H98" s="50"/>
      <c r="I98" s="64"/>
      <c r="J98" s="64"/>
      <c r="K98" s="64"/>
      <c r="L98" s="64"/>
      <c r="M98" s="64"/>
      <c r="N98" s="64"/>
      <c r="O98" s="64"/>
    </row>
    <row r="99" spans="6:15" ht="12.75">
      <c r="F99" s="50"/>
      <c r="G99" s="50"/>
      <c r="H99" s="50"/>
      <c r="I99" s="64"/>
      <c r="J99" s="64"/>
      <c r="K99" s="64"/>
      <c r="L99" s="64"/>
      <c r="M99" s="64"/>
      <c r="N99" s="64"/>
      <c r="O99" s="64"/>
    </row>
    <row r="100" spans="6:15" ht="12.75">
      <c r="F100" s="50"/>
      <c r="G100" s="50"/>
      <c r="H100" s="50"/>
      <c r="I100" s="64"/>
      <c r="J100" s="64"/>
      <c r="K100" s="64"/>
      <c r="L100" s="64"/>
      <c r="M100" s="64"/>
      <c r="N100" s="64"/>
      <c r="O100" s="64"/>
    </row>
    <row r="101" spans="6:15" ht="12.75">
      <c r="F101" s="50"/>
      <c r="G101" s="50"/>
      <c r="H101" s="50"/>
      <c r="I101" s="64"/>
      <c r="J101" s="64"/>
      <c r="K101" s="64"/>
      <c r="L101" s="64"/>
      <c r="M101" s="64"/>
      <c r="N101" s="64"/>
      <c r="O101" s="64"/>
    </row>
    <row r="102" spans="6:8" ht="12.75">
      <c r="F102" s="50"/>
      <c r="G102" s="50"/>
      <c r="H102" s="50"/>
    </row>
  </sheetData>
  <mergeCells count="159">
    <mergeCell ref="D7:H7"/>
    <mergeCell ref="B39:B40"/>
    <mergeCell ref="C39:C40"/>
    <mergeCell ref="F39:H40"/>
    <mergeCell ref="D37:E37"/>
    <mergeCell ref="D22:E22"/>
    <mergeCell ref="D23:E23"/>
    <mergeCell ref="D24:E24"/>
    <mergeCell ref="D17:E17"/>
    <mergeCell ref="D18:E18"/>
    <mergeCell ref="A35:A36"/>
    <mergeCell ref="B35:B36"/>
    <mergeCell ref="C35:C36"/>
    <mergeCell ref="F35:H36"/>
    <mergeCell ref="D75:E75"/>
    <mergeCell ref="D76:E76"/>
    <mergeCell ref="D80:E80"/>
    <mergeCell ref="D78:E79"/>
    <mergeCell ref="D67:E67"/>
    <mergeCell ref="D71:E71"/>
    <mergeCell ref="D72:E72"/>
    <mergeCell ref="D69:E70"/>
    <mergeCell ref="D64:E64"/>
    <mergeCell ref="D65:E65"/>
    <mergeCell ref="D62:E63"/>
    <mergeCell ref="D66:E66"/>
    <mergeCell ref="D56:E56"/>
    <mergeCell ref="D57:E57"/>
    <mergeCell ref="D58:E58"/>
    <mergeCell ref="D59:E59"/>
    <mergeCell ref="D55:E55"/>
    <mergeCell ref="D26:E27"/>
    <mergeCell ref="D35:E36"/>
    <mergeCell ref="D39:E40"/>
    <mergeCell ref="D49:E50"/>
    <mergeCell ref="A38:H38"/>
    <mergeCell ref="A39:A40"/>
    <mergeCell ref="F55:H55"/>
    <mergeCell ref="A52:A53"/>
    <mergeCell ref="D51:E51"/>
    <mergeCell ref="D19:E19"/>
    <mergeCell ref="D20:E20"/>
    <mergeCell ref="D13:E13"/>
    <mergeCell ref="D14:E14"/>
    <mergeCell ref="D15:E15"/>
    <mergeCell ref="D16:E16"/>
    <mergeCell ref="A89:B89"/>
    <mergeCell ref="A84:H85"/>
    <mergeCell ref="F81:H81"/>
    <mergeCell ref="F82:H82"/>
    <mergeCell ref="F83:H83"/>
    <mergeCell ref="D81:E81"/>
    <mergeCell ref="D82:E82"/>
    <mergeCell ref="D83:E83"/>
    <mergeCell ref="D1:H1"/>
    <mergeCell ref="F80:H80"/>
    <mergeCell ref="A78:A79"/>
    <mergeCell ref="B78:B79"/>
    <mergeCell ref="C78:C79"/>
    <mergeCell ref="F78:H79"/>
    <mergeCell ref="A75:A76"/>
    <mergeCell ref="F75:H76"/>
    <mergeCell ref="A77:H77"/>
    <mergeCell ref="F69:H70"/>
    <mergeCell ref="A71:A73"/>
    <mergeCell ref="F71:H73"/>
    <mergeCell ref="F74:H74"/>
    <mergeCell ref="A69:A70"/>
    <mergeCell ref="B69:B70"/>
    <mergeCell ref="C69:C70"/>
    <mergeCell ref="D73:E73"/>
    <mergeCell ref="D74:E74"/>
    <mergeCell ref="F64:H64"/>
    <mergeCell ref="F65:H67"/>
    <mergeCell ref="A68:H68"/>
    <mergeCell ref="D2:H2"/>
    <mergeCell ref="D3:H3"/>
    <mergeCell ref="D4:H4"/>
    <mergeCell ref="D5:H5"/>
    <mergeCell ref="D6:H6"/>
    <mergeCell ref="A9:F9"/>
    <mergeCell ref="F59:H59"/>
    <mergeCell ref="F60:H60"/>
    <mergeCell ref="A61:H61"/>
    <mergeCell ref="A62:A63"/>
    <mergeCell ref="B62:B63"/>
    <mergeCell ref="C62:C63"/>
    <mergeCell ref="F62:H63"/>
    <mergeCell ref="D60:E60"/>
    <mergeCell ref="F56:H56"/>
    <mergeCell ref="F57:H57"/>
    <mergeCell ref="F58:H58"/>
    <mergeCell ref="F51:H51"/>
    <mergeCell ref="F52:H53"/>
    <mergeCell ref="F54:H54"/>
    <mergeCell ref="D52:E52"/>
    <mergeCell ref="D53:E53"/>
    <mergeCell ref="D54:E54"/>
    <mergeCell ref="F47:H47"/>
    <mergeCell ref="A48:H48"/>
    <mergeCell ref="A49:A50"/>
    <mergeCell ref="B49:B50"/>
    <mergeCell ref="C49:C50"/>
    <mergeCell ref="F49:H50"/>
    <mergeCell ref="D47:E47"/>
    <mergeCell ref="A41:A42"/>
    <mergeCell ref="F41:H42"/>
    <mergeCell ref="A44:A45"/>
    <mergeCell ref="F43:H46"/>
    <mergeCell ref="D41:E41"/>
    <mergeCell ref="D42:E42"/>
    <mergeCell ref="D43:E43"/>
    <mergeCell ref="D44:E44"/>
    <mergeCell ref="D45:E45"/>
    <mergeCell ref="D46:E46"/>
    <mergeCell ref="A32:A33"/>
    <mergeCell ref="F28:H33"/>
    <mergeCell ref="A34:H34"/>
    <mergeCell ref="F37:H37"/>
    <mergeCell ref="D28:E28"/>
    <mergeCell ref="D29:E29"/>
    <mergeCell ref="D30:E30"/>
    <mergeCell ref="D31:E31"/>
    <mergeCell ref="D32:E32"/>
    <mergeCell ref="D33:E33"/>
    <mergeCell ref="A20:A21"/>
    <mergeCell ref="F20:H21"/>
    <mergeCell ref="A28:A29"/>
    <mergeCell ref="A30:A31"/>
    <mergeCell ref="A25:H25"/>
    <mergeCell ref="A26:A27"/>
    <mergeCell ref="B26:B27"/>
    <mergeCell ref="C26:C27"/>
    <mergeCell ref="F26:H27"/>
    <mergeCell ref="D21:E21"/>
    <mergeCell ref="F13:H13"/>
    <mergeCell ref="A22:A23"/>
    <mergeCell ref="F22:H23"/>
    <mergeCell ref="F24:H24"/>
    <mergeCell ref="A14:A15"/>
    <mergeCell ref="F14:H15"/>
    <mergeCell ref="A16:A17"/>
    <mergeCell ref="F16:H17"/>
    <mergeCell ref="A18:A19"/>
    <mergeCell ref="F18:H19"/>
    <mergeCell ref="A8:H8"/>
    <mergeCell ref="A10:H10"/>
    <mergeCell ref="A11:A12"/>
    <mergeCell ref="B11:B12"/>
    <mergeCell ref="C11:C12"/>
    <mergeCell ref="F11:H12"/>
    <mergeCell ref="G9:H9"/>
    <mergeCell ref="D11:E12"/>
    <mergeCell ref="I11:I12"/>
    <mergeCell ref="J11:J12"/>
    <mergeCell ref="M11:M12"/>
    <mergeCell ref="N11:N12"/>
    <mergeCell ref="K11:K12"/>
    <mergeCell ref="L11:L12"/>
  </mergeCells>
  <hyperlinks>
    <hyperlink ref="D6" r:id="rId1" display="www.kskstroi.ru"/>
    <hyperlink ref="A88" r:id="rId2" display="www.kskstroi.ru"/>
    <hyperlink ref="D7:H7" location="ОГЛАВЛЕНИЕ!Область_печати" display="Главная"/>
  </hyperlinks>
  <printOptions/>
  <pageMargins left="0.28" right="0.16" top="0.18" bottom="0.64" header="0.24" footer="0.28"/>
  <pageSetup horizontalDpi="600" verticalDpi="600" orientation="portrait" paperSize="9" scale="7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17"/>
    <pageSetUpPr fitToPage="1"/>
  </sheetPr>
  <dimension ref="A1:P49"/>
  <sheetViews>
    <sheetView view="pageBreakPreview" zoomScale="90" zoomScaleSheetLayoutView="90" workbookViewId="0" topLeftCell="A1">
      <selection activeCell="F9" sqref="F9:H9"/>
    </sheetView>
  </sheetViews>
  <sheetFormatPr defaultColWidth="9.140625" defaultRowHeight="12.75"/>
  <cols>
    <col min="1" max="1" width="34.57421875" style="0" customWidth="1"/>
    <col min="2" max="2" width="12.8515625" style="0" customWidth="1"/>
    <col min="3" max="3" width="14.8515625" style="0" customWidth="1"/>
    <col min="4" max="4" width="10.00390625" style="0" customWidth="1"/>
    <col min="5" max="5" width="12.00390625" style="0" customWidth="1"/>
    <col min="6" max="6" width="13.28125" style="0" customWidth="1"/>
    <col min="7" max="7" width="13.8515625" style="0" customWidth="1"/>
    <col min="8" max="8" width="26.421875" style="0" customWidth="1"/>
    <col min="9" max="9" width="10.57421875" style="0" customWidth="1"/>
    <col min="10" max="10" width="10.7109375" style="0" customWidth="1"/>
    <col min="12" max="12" width="5.7109375" style="0" customWidth="1"/>
    <col min="13" max="14" width="10.57421875" style="0" customWidth="1"/>
  </cols>
  <sheetData>
    <row r="1" spans="1:5" ht="18">
      <c r="A1" s="1"/>
      <c r="B1" s="1"/>
      <c r="D1" s="2"/>
      <c r="E1" s="3"/>
    </row>
    <row r="2" spans="4:8" ht="16.5" customHeight="1">
      <c r="D2" s="2"/>
      <c r="E2" s="3"/>
      <c r="F2" s="932"/>
      <c r="G2" s="932"/>
      <c r="H2" s="932"/>
    </row>
    <row r="3" spans="4:8" ht="15">
      <c r="D3" s="2"/>
      <c r="E3" s="3"/>
      <c r="F3" s="934" t="s">
        <v>194</v>
      </c>
      <c r="G3" s="934"/>
      <c r="H3" s="934"/>
    </row>
    <row r="4" spans="4:8" ht="18" customHeight="1">
      <c r="D4" s="2"/>
      <c r="E4" s="3"/>
      <c r="F4" s="924" t="s">
        <v>191</v>
      </c>
      <c r="G4" s="924"/>
      <c r="H4" s="924"/>
    </row>
    <row r="5" spans="1:8" s="4" customFormat="1" ht="15" customHeight="1">
      <c r="A5" s="58"/>
      <c r="B5" s="58"/>
      <c r="C5" s="58"/>
      <c r="D5" s="58"/>
      <c r="E5" s="58"/>
      <c r="F5" s="924" t="s">
        <v>192</v>
      </c>
      <c r="G5" s="924"/>
      <c r="H5" s="924"/>
    </row>
    <row r="6" spans="1:8" s="4" customFormat="1" ht="15" customHeight="1">
      <c r="A6" s="58"/>
      <c r="B6" s="58"/>
      <c r="C6" s="58"/>
      <c r="D6" s="58"/>
      <c r="E6" s="58"/>
      <c r="F6" s="927" t="s">
        <v>229</v>
      </c>
      <c r="G6" s="927"/>
      <c r="H6" s="927"/>
    </row>
    <row r="7" spans="1:8" s="4" customFormat="1" ht="15" customHeight="1">
      <c r="A7" s="58"/>
      <c r="B7" s="58"/>
      <c r="C7" s="58"/>
      <c r="D7" s="58"/>
      <c r="E7" s="58"/>
      <c r="F7" s="926" t="s">
        <v>193</v>
      </c>
      <c r="G7" s="926"/>
      <c r="H7" s="926"/>
    </row>
    <row r="8" spans="1:12" s="4" customFormat="1" ht="15" customHeight="1">
      <c r="A8" s="58"/>
      <c r="B8" s="58"/>
      <c r="C8" s="58"/>
      <c r="D8" s="58"/>
      <c r="E8" s="58"/>
      <c r="F8" s="925" t="s">
        <v>195</v>
      </c>
      <c r="G8" s="926"/>
      <c r="H8" s="926"/>
      <c r="J8" s="59"/>
      <c r="K8" s="59"/>
      <c r="L8" s="59"/>
    </row>
    <row r="9" spans="1:12" s="4" customFormat="1" ht="37.5" customHeight="1" thickBot="1">
      <c r="A9" s="60"/>
      <c r="B9" s="60"/>
      <c r="C9" s="60"/>
      <c r="D9" s="60"/>
      <c r="E9" s="60"/>
      <c r="F9" s="896" t="s">
        <v>334</v>
      </c>
      <c r="G9" s="896"/>
      <c r="H9" s="896"/>
      <c r="J9" s="59"/>
      <c r="K9" s="59"/>
      <c r="L9" s="59"/>
    </row>
    <row r="10" spans="1:8" s="4" customFormat="1" ht="15" customHeight="1" thickBot="1" thickTop="1">
      <c r="A10" s="943" t="s">
        <v>318</v>
      </c>
      <c r="B10" s="943"/>
      <c r="C10" s="943"/>
      <c r="D10" s="943"/>
      <c r="E10" s="943"/>
      <c r="F10" s="943"/>
      <c r="G10" s="943"/>
      <c r="H10" s="943"/>
    </row>
    <row r="11" spans="1:8" ht="36" customHeight="1" thickTop="1">
      <c r="A11" s="933"/>
      <c r="B11" s="933"/>
      <c r="C11" s="933"/>
      <c r="D11" s="933"/>
      <c r="E11" s="933"/>
      <c r="F11" s="933"/>
      <c r="G11" s="899"/>
      <c r="H11" s="336" t="s">
        <v>391</v>
      </c>
    </row>
    <row r="12" spans="1:16" ht="27" customHeight="1">
      <c r="A12" s="337"/>
      <c r="B12" s="337"/>
      <c r="C12" s="337"/>
      <c r="D12" s="337"/>
      <c r="E12" s="337"/>
      <c r="F12" s="337"/>
      <c r="G12" s="337"/>
      <c r="H12" s="338"/>
      <c r="I12" s="4"/>
      <c r="J12" s="4"/>
      <c r="K12" s="4"/>
      <c r="L12" s="4"/>
      <c r="M12" s="4"/>
      <c r="N12" s="4"/>
      <c r="O12" s="4"/>
      <c r="P12" s="4"/>
    </row>
    <row r="13" spans="1:16" ht="32.25" customHeight="1" thickBot="1">
      <c r="A13" s="892" t="s">
        <v>319</v>
      </c>
      <c r="B13" s="892"/>
      <c r="C13" s="893"/>
      <c r="D13" s="893"/>
      <c r="E13" s="893"/>
      <c r="F13" s="893"/>
      <c r="G13" s="893"/>
      <c r="H13" s="893"/>
      <c r="I13" s="4"/>
      <c r="J13" s="4"/>
      <c r="K13" s="4"/>
      <c r="L13" s="4"/>
      <c r="M13" s="4"/>
      <c r="N13" s="4"/>
      <c r="O13" s="4"/>
      <c r="P13" s="4"/>
    </row>
    <row r="14" spans="1:16" ht="20.25" customHeight="1">
      <c r="A14" s="895" t="s">
        <v>18</v>
      </c>
      <c r="B14" s="910" t="s">
        <v>320</v>
      </c>
      <c r="C14" s="910" t="s">
        <v>19</v>
      </c>
      <c r="D14" s="910" t="s">
        <v>20</v>
      </c>
      <c r="E14" s="910" t="s">
        <v>21</v>
      </c>
      <c r="F14" s="910" t="s">
        <v>78</v>
      </c>
      <c r="G14" s="910"/>
      <c r="H14" s="894"/>
      <c r="I14" s="4"/>
      <c r="J14" s="4"/>
      <c r="K14" s="4"/>
      <c r="L14" s="4"/>
      <c r="M14" s="4"/>
      <c r="N14" s="4"/>
      <c r="O14" s="4"/>
      <c r="P14" s="4"/>
    </row>
    <row r="15" spans="1:16" ht="32.25" thickBot="1">
      <c r="A15" s="891"/>
      <c r="B15" s="911"/>
      <c r="C15" s="911"/>
      <c r="D15" s="911"/>
      <c r="E15" s="911"/>
      <c r="F15" s="335" t="s">
        <v>138</v>
      </c>
      <c r="G15" s="335" t="s">
        <v>146</v>
      </c>
      <c r="H15" s="334" t="s">
        <v>137</v>
      </c>
      <c r="I15" s="41"/>
      <c r="J15" s="42"/>
      <c r="K15" s="43"/>
      <c r="L15" s="43"/>
      <c r="M15" s="43"/>
      <c r="N15" s="44"/>
      <c r="O15" s="4"/>
      <c r="P15" s="4"/>
    </row>
    <row r="16" spans="1:16" ht="24.75" customHeight="1">
      <c r="A16" s="356" t="s">
        <v>321</v>
      </c>
      <c r="B16" s="357">
        <v>3.5</v>
      </c>
      <c r="C16" s="358" t="s">
        <v>29</v>
      </c>
      <c r="D16" s="359" t="s">
        <v>25</v>
      </c>
      <c r="E16" s="359">
        <v>28</v>
      </c>
      <c r="F16" s="360">
        <f>H16*1.12</f>
        <v>41.491631999999996</v>
      </c>
      <c r="G16" s="360">
        <f>H16*1.08</f>
        <v>40.009788</v>
      </c>
      <c r="H16" s="361">
        <v>37.046099999999996</v>
      </c>
      <c r="I16" s="40"/>
      <c r="J16" s="40"/>
      <c r="K16" s="4"/>
      <c r="L16" s="4"/>
      <c r="M16" s="4"/>
      <c r="N16" s="354"/>
      <c r="O16" s="4"/>
      <c r="P16" s="4"/>
    </row>
    <row r="17" spans="1:16" ht="24.75" customHeight="1">
      <c r="A17" s="339" t="s">
        <v>322</v>
      </c>
      <c r="B17" s="340">
        <v>2.5</v>
      </c>
      <c r="C17" s="341" t="s">
        <v>29</v>
      </c>
      <c r="D17" s="342" t="s">
        <v>25</v>
      </c>
      <c r="E17" s="342">
        <v>42</v>
      </c>
      <c r="F17" s="343">
        <f aca="true" t="shared" si="0" ref="F17:F23">H17*1.05</f>
        <v>32.62077000000001</v>
      </c>
      <c r="G17" s="343">
        <f aca="true" t="shared" si="1" ref="G17:G23">H17</f>
        <v>31.067400000000003</v>
      </c>
      <c r="H17" s="344">
        <v>31.067400000000003</v>
      </c>
      <c r="I17" s="40"/>
      <c r="J17" s="40"/>
      <c r="K17" s="4"/>
      <c r="L17" s="4"/>
      <c r="M17" s="4"/>
      <c r="N17" s="354"/>
      <c r="O17" s="4"/>
      <c r="P17" s="4"/>
    </row>
    <row r="18" spans="1:16" ht="24.75" customHeight="1">
      <c r="A18" s="339" t="s">
        <v>323</v>
      </c>
      <c r="B18" s="340">
        <v>3.5</v>
      </c>
      <c r="C18" s="345" t="s">
        <v>26</v>
      </c>
      <c r="D18" s="342" t="s">
        <v>25</v>
      </c>
      <c r="E18" s="342">
        <v>28</v>
      </c>
      <c r="F18" s="343">
        <f t="shared" si="0"/>
        <v>47.292840000000005</v>
      </c>
      <c r="G18" s="343">
        <f t="shared" si="1"/>
        <v>45.040800000000004</v>
      </c>
      <c r="H18" s="344">
        <v>45.040800000000004</v>
      </c>
      <c r="I18" s="40"/>
      <c r="J18" s="40"/>
      <c r="K18" s="4"/>
      <c r="L18" s="4"/>
      <c r="M18" s="4"/>
      <c r="N18" s="354"/>
      <c r="O18" s="4"/>
      <c r="P18" s="4"/>
    </row>
    <row r="19" spans="1:16" ht="24.75" customHeight="1">
      <c r="A19" s="339" t="s">
        <v>324</v>
      </c>
      <c r="B19" s="340">
        <v>2.5</v>
      </c>
      <c r="C19" s="345" t="s">
        <v>26</v>
      </c>
      <c r="D19" s="342" t="s">
        <v>25</v>
      </c>
      <c r="E19" s="342">
        <v>42</v>
      </c>
      <c r="F19" s="343">
        <f t="shared" si="0"/>
        <v>41.637015</v>
      </c>
      <c r="G19" s="343">
        <f t="shared" si="1"/>
        <v>39.6543</v>
      </c>
      <c r="H19" s="344">
        <v>39.6543</v>
      </c>
      <c r="I19" s="40"/>
      <c r="J19" s="40"/>
      <c r="K19" s="4"/>
      <c r="L19" s="4"/>
      <c r="M19" s="4"/>
      <c r="N19" s="354"/>
      <c r="O19" s="4"/>
      <c r="P19" s="4"/>
    </row>
    <row r="20" spans="1:16" ht="24.75" customHeight="1">
      <c r="A20" s="339" t="s">
        <v>321</v>
      </c>
      <c r="B20" s="340">
        <v>4</v>
      </c>
      <c r="C20" s="345" t="s">
        <v>29</v>
      </c>
      <c r="D20" s="342" t="s">
        <v>25</v>
      </c>
      <c r="E20" s="342">
        <v>25</v>
      </c>
      <c r="F20" s="343">
        <f t="shared" si="0"/>
        <v>46.333665</v>
      </c>
      <c r="G20" s="343">
        <f t="shared" si="1"/>
        <v>44.1273</v>
      </c>
      <c r="H20" s="344">
        <v>44.1273</v>
      </c>
      <c r="I20" s="40"/>
      <c r="J20" s="40"/>
      <c r="K20" s="4"/>
      <c r="L20" s="4"/>
      <c r="M20" s="4"/>
      <c r="N20" s="354"/>
      <c r="O20" s="4"/>
      <c r="P20" s="4"/>
    </row>
    <row r="21" spans="1:16" ht="24.75" customHeight="1">
      <c r="A21" s="339" t="s">
        <v>322</v>
      </c>
      <c r="B21" s="340">
        <v>3</v>
      </c>
      <c r="C21" s="345" t="s">
        <v>29</v>
      </c>
      <c r="D21" s="342" t="s">
        <v>25</v>
      </c>
      <c r="E21" s="342">
        <v>28</v>
      </c>
      <c r="F21" s="343">
        <f t="shared" si="0"/>
        <v>39.727485</v>
      </c>
      <c r="G21" s="343">
        <f t="shared" si="1"/>
        <v>37.8357</v>
      </c>
      <c r="H21" s="344">
        <v>37.8357</v>
      </c>
      <c r="I21" s="40"/>
      <c r="J21" s="40"/>
      <c r="K21" s="4"/>
      <c r="L21" s="4"/>
      <c r="M21" s="4"/>
      <c r="N21" s="354"/>
      <c r="O21" s="4"/>
      <c r="P21" s="4"/>
    </row>
    <row r="22" spans="1:16" ht="24.75" customHeight="1">
      <c r="A22" s="339" t="s">
        <v>323</v>
      </c>
      <c r="B22" s="340">
        <v>4</v>
      </c>
      <c r="C22" s="345" t="s">
        <v>26</v>
      </c>
      <c r="D22" s="342" t="s">
        <v>25</v>
      </c>
      <c r="E22" s="342">
        <v>25</v>
      </c>
      <c r="F22" s="343">
        <f t="shared" si="0"/>
        <v>53.69175</v>
      </c>
      <c r="G22" s="343">
        <f t="shared" si="1"/>
        <v>51.135</v>
      </c>
      <c r="H22" s="344">
        <v>51.135</v>
      </c>
      <c r="I22" s="40"/>
      <c r="J22" s="40"/>
      <c r="K22" s="4"/>
      <c r="L22" s="4"/>
      <c r="M22" s="4"/>
      <c r="N22" s="354"/>
      <c r="O22" s="4"/>
      <c r="P22" s="4"/>
    </row>
    <row r="23" spans="1:14" s="4" customFormat="1" ht="24.75" customHeight="1" thickBot="1">
      <c r="A23" s="346" t="s">
        <v>324</v>
      </c>
      <c r="B23" s="347">
        <v>3</v>
      </c>
      <c r="C23" s="348" t="s">
        <v>26</v>
      </c>
      <c r="D23" s="349" t="s">
        <v>25</v>
      </c>
      <c r="E23" s="349">
        <v>28</v>
      </c>
      <c r="F23" s="350">
        <f t="shared" si="0"/>
        <v>49.46917500000001</v>
      </c>
      <c r="G23" s="350">
        <f t="shared" si="1"/>
        <v>47.1135</v>
      </c>
      <c r="H23" s="351">
        <v>47.1135</v>
      </c>
      <c r="I23" s="40"/>
      <c r="J23" s="40"/>
      <c r="N23" s="354"/>
    </row>
    <row r="24" spans="1:8" s="4" customFormat="1" ht="46.5" customHeight="1">
      <c r="A24" s="977"/>
      <c r="B24" s="977"/>
      <c r="C24" s="977"/>
      <c r="D24" s="977"/>
      <c r="E24" s="977"/>
      <c r="F24" s="977"/>
      <c r="G24" s="977"/>
      <c r="H24" s="977"/>
    </row>
    <row r="25" spans="1:8" s="4" customFormat="1" ht="12.75" customHeight="1">
      <c r="A25" s="983" t="s">
        <v>325</v>
      </c>
      <c r="B25" s="983"/>
      <c r="C25" s="983"/>
      <c r="D25" s="983"/>
      <c r="E25" s="983"/>
      <c r="F25" s="983"/>
      <c r="G25" s="983"/>
      <c r="H25" s="983"/>
    </row>
    <row r="26" spans="1:8" s="4" customFormat="1" ht="13.5" thickBot="1">
      <c r="A26" s="984"/>
      <c r="B26" s="984"/>
      <c r="C26" s="984"/>
      <c r="D26" s="984"/>
      <c r="E26" s="984"/>
      <c r="F26" s="984"/>
      <c r="G26" s="984"/>
      <c r="H26" s="984"/>
    </row>
    <row r="27" spans="1:8" s="4" customFormat="1" ht="30" customHeight="1">
      <c r="A27" s="895" t="s">
        <v>18</v>
      </c>
      <c r="B27" s="985"/>
      <c r="C27" s="910"/>
      <c r="D27" s="910" t="s">
        <v>20</v>
      </c>
      <c r="E27" s="910"/>
      <c r="F27" s="910" t="s">
        <v>78</v>
      </c>
      <c r="G27" s="910"/>
      <c r="H27" s="894"/>
    </row>
    <row r="28" spans="1:8" s="4" customFormat="1" ht="30" customHeight="1" thickBot="1">
      <c r="A28" s="986"/>
      <c r="B28" s="987"/>
      <c r="C28" s="988"/>
      <c r="D28" s="911"/>
      <c r="E28" s="911"/>
      <c r="F28" s="911" t="s">
        <v>326</v>
      </c>
      <c r="G28" s="911"/>
      <c r="H28" s="890"/>
    </row>
    <row r="29" spans="1:14" s="64" customFormat="1" ht="24.75" customHeight="1">
      <c r="A29" s="913" t="s">
        <v>327</v>
      </c>
      <c r="B29" s="907"/>
      <c r="C29" s="907"/>
      <c r="D29" s="897" t="s">
        <v>41</v>
      </c>
      <c r="E29" s="897"/>
      <c r="F29" s="905">
        <v>17.478299999999997</v>
      </c>
      <c r="G29" s="906"/>
      <c r="H29" s="903"/>
      <c r="I29" s="40"/>
      <c r="J29" s="40"/>
      <c r="N29" s="355"/>
    </row>
    <row r="30" spans="1:14" s="4" customFormat="1" ht="24.75" customHeight="1">
      <c r="A30" s="908" t="s">
        <v>328</v>
      </c>
      <c r="B30" s="909"/>
      <c r="C30" s="909"/>
      <c r="D30" s="909" t="s">
        <v>41</v>
      </c>
      <c r="E30" s="909"/>
      <c r="F30" s="904">
        <v>16.235100000000003</v>
      </c>
      <c r="G30" s="902"/>
      <c r="H30" s="898"/>
      <c r="I30" s="40"/>
      <c r="J30" s="40"/>
      <c r="N30" s="354"/>
    </row>
    <row r="31" spans="1:14" s="64" customFormat="1" ht="24.75" customHeight="1" thickBot="1">
      <c r="A31" s="981" t="s">
        <v>329</v>
      </c>
      <c r="B31" s="982"/>
      <c r="C31" s="982"/>
      <c r="D31" s="982" t="s">
        <v>41</v>
      </c>
      <c r="E31" s="982"/>
      <c r="F31" s="978">
        <v>14.0973</v>
      </c>
      <c r="G31" s="979"/>
      <c r="H31" s="980"/>
      <c r="I31" s="40"/>
      <c r="J31" s="40"/>
      <c r="N31" s="355"/>
    </row>
    <row r="32" spans="1:10" s="64" customFormat="1" ht="19.5" customHeight="1">
      <c r="A32" s="22"/>
      <c r="B32" s="22"/>
      <c r="C32" s="22"/>
      <c r="D32" s="22"/>
      <c r="E32" s="22"/>
      <c r="F32" s="352"/>
      <c r="G32" s="352"/>
      <c r="H32" s="352"/>
      <c r="I32" s="40"/>
      <c r="J32" s="40"/>
    </row>
    <row r="33" spans="1:10" s="64" customFormat="1" ht="19.5" customHeight="1">
      <c r="A33" s="22"/>
      <c r="B33" s="22"/>
      <c r="C33" s="22"/>
      <c r="D33" s="22"/>
      <c r="E33" s="22"/>
      <c r="F33" s="352"/>
      <c r="G33" s="352"/>
      <c r="H33" s="352"/>
      <c r="I33" s="40"/>
      <c r="J33" s="40"/>
    </row>
    <row r="34" spans="1:10" s="64" customFormat="1" ht="19.5" customHeight="1">
      <c r="A34" s="22"/>
      <c r="B34" s="22"/>
      <c r="C34" s="22"/>
      <c r="D34" s="22"/>
      <c r="E34" s="22"/>
      <c r="F34" s="352"/>
      <c r="G34" s="352"/>
      <c r="H34" s="352"/>
      <c r="I34" s="40"/>
      <c r="J34" s="40"/>
    </row>
    <row r="35" spans="1:10" s="64" customFormat="1" ht="19.5" customHeight="1">
      <c r="A35" s="22"/>
      <c r="B35" s="22"/>
      <c r="C35" s="22"/>
      <c r="D35" s="22"/>
      <c r="E35" s="22"/>
      <c r="F35" s="352"/>
      <c r="G35" s="352"/>
      <c r="H35" s="352"/>
      <c r="I35" s="40"/>
      <c r="J35" s="40"/>
    </row>
    <row r="36" spans="1:10" s="64" customFormat="1" ht="19.5" customHeight="1">
      <c r="A36" s="22"/>
      <c r="B36" s="22"/>
      <c r="C36" s="22"/>
      <c r="D36" s="22"/>
      <c r="E36" s="22"/>
      <c r="F36" s="352"/>
      <c r="G36" s="352"/>
      <c r="H36" s="352"/>
      <c r="I36" s="40"/>
      <c r="J36" s="40"/>
    </row>
    <row r="37" spans="1:10" s="64" customFormat="1" ht="19.5" customHeight="1">
      <c r="A37" s="22"/>
      <c r="B37" s="22"/>
      <c r="C37" s="22"/>
      <c r="D37" s="22"/>
      <c r="E37" s="22"/>
      <c r="F37" s="352"/>
      <c r="G37" s="352"/>
      <c r="H37" s="352"/>
      <c r="I37" s="40"/>
      <c r="J37" s="40"/>
    </row>
    <row r="38" spans="1:10" s="64" customFormat="1" ht="19.5" customHeight="1">
      <c r="A38" s="22"/>
      <c r="B38" s="22"/>
      <c r="C38" s="22"/>
      <c r="D38" s="22"/>
      <c r="E38" s="22"/>
      <c r="F38" s="352"/>
      <c r="G38" s="352"/>
      <c r="H38" s="352"/>
      <c r="I38" s="40"/>
      <c r="J38" s="40"/>
    </row>
    <row r="39" spans="1:10" s="64" customFormat="1" ht="19.5" customHeight="1">
      <c r="A39" s="22"/>
      <c r="B39" s="22"/>
      <c r="C39" s="22"/>
      <c r="D39" s="22"/>
      <c r="E39" s="22"/>
      <c r="F39" s="352"/>
      <c r="G39" s="352"/>
      <c r="H39" s="352"/>
      <c r="I39" s="40"/>
      <c r="J39" s="40"/>
    </row>
    <row r="40" spans="1:10" s="64" customFormat="1" ht="19.5" customHeight="1">
      <c r="A40" s="22"/>
      <c r="B40" s="22"/>
      <c r="C40" s="22"/>
      <c r="D40" s="22"/>
      <c r="E40" s="22"/>
      <c r="F40" s="352"/>
      <c r="G40" s="352"/>
      <c r="H40" s="352"/>
      <c r="I40" s="40"/>
      <c r="J40" s="40"/>
    </row>
    <row r="41" spans="1:10" s="64" customFormat="1" ht="19.5" customHeight="1">
      <c r="A41" s="22"/>
      <c r="B41" s="22"/>
      <c r="C41" s="22"/>
      <c r="D41" s="22"/>
      <c r="E41" s="22"/>
      <c r="F41" s="352"/>
      <c r="G41" s="352"/>
      <c r="H41" s="352"/>
      <c r="I41" s="40"/>
      <c r="J41" s="40"/>
    </row>
    <row r="42" spans="1:10" s="64" customFormat="1" ht="19.5" customHeight="1">
      <c r="A42" s="22"/>
      <c r="B42" s="22"/>
      <c r="C42" s="22"/>
      <c r="D42" s="22"/>
      <c r="E42" s="22"/>
      <c r="F42" s="352"/>
      <c r="G42" s="352"/>
      <c r="H42" s="352"/>
      <c r="I42" s="40"/>
      <c r="J42" s="40"/>
    </row>
    <row r="43" spans="1:10" s="64" customFormat="1" ht="19.5" customHeight="1">
      <c r="A43" s="22"/>
      <c r="B43" s="22"/>
      <c r="C43" s="22"/>
      <c r="D43" s="22"/>
      <c r="E43" s="22"/>
      <c r="F43" s="352"/>
      <c r="G43" s="352"/>
      <c r="H43" s="352"/>
      <c r="I43" s="40"/>
      <c r="J43" s="40"/>
    </row>
    <row r="44" spans="1:8" s="4" customFormat="1" ht="33" customHeight="1" thickBot="1">
      <c r="A44" s="900"/>
      <c r="B44" s="900"/>
      <c r="C44" s="901"/>
      <c r="D44" s="901"/>
      <c r="E44" s="901"/>
      <c r="F44" s="353"/>
      <c r="G44" s="353"/>
      <c r="H44" s="353"/>
    </row>
    <row r="45" spans="1:8" s="4" customFormat="1" ht="15">
      <c r="A45" s="123" t="s">
        <v>247</v>
      </c>
      <c r="B45" s="123"/>
      <c r="C45" s="124"/>
      <c r="D45" s="124"/>
      <c r="E45" s="125"/>
      <c r="F45" s="126"/>
      <c r="G45" s="140"/>
      <c r="H45" s="141" t="s">
        <v>238</v>
      </c>
    </row>
    <row r="46" spans="1:8" s="4" customFormat="1" ht="15">
      <c r="A46" s="123" t="s">
        <v>239</v>
      </c>
      <c r="B46" s="123"/>
      <c r="C46" s="127"/>
      <c r="D46" s="127"/>
      <c r="E46" s="126"/>
      <c r="F46" s="126"/>
      <c r="G46" s="126"/>
      <c r="H46" s="128" t="s">
        <v>240</v>
      </c>
    </row>
    <row r="47" spans="1:8" s="4" customFormat="1" ht="15">
      <c r="A47" s="142" t="s">
        <v>195</v>
      </c>
      <c r="B47" s="142"/>
      <c r="C47" s="127"/>
      <c r="D47" s="127"/>
      <c r="E47" s="126"/>
      <c r="F47" s="126"/>
      <c r="G47" s="126"/>
      <c r="H47" s="129" t="s">
        <v>241</v>
      </c>
    </row>
    <row r="48" spans="1:16" s="18" customFormat="1" ht="15.75">
      <c r="A48" s="130"/>
      <c r="B48" s="130"/>
      <c r="C48" s="131"/>
      <c r="D48" s="131"/>
      <c r="E48" s="130"/>
      <c r="F48" s="132"/>
      <c r="G48" s="133"/>
      <c r="H48" s="131"/>
      <c r="I48" s="40"/>
      <c r="J48" s="40"/>
      <c r="K48" s="4"/>
      <c r="L48" s="4"/>
      <c r="M48" s="4"/>
      <c r="N48" s="221"/>
      <c r="O48" s="221"/>
      <c r="P48" s="221"/>
    </row>
    <row r="49" spans="1:9" s="18" customFormat="1" ht="15.75">
      <c r="A49" s="114"/>
      <c r="B49" s="114"/>
      <c r="C49" s="114"/>
      <c r="D49" s="114"/>
      <c r="E49" s="114"/>
      <c r="F49" s="114"/>
      <c r="G49" s="114"/>
      <c r="H49" s="114"/>
      <c r="I49"/>
    </row>
  </sheetData>
  <mergeCells count="33">
    <mergeCell ref="F31:H31"/>
    <mergeCell ref="F6:H6"/>
    <mergeCell ref="A24:H24"/>
    <mergeCell ref="A31:C31"/>
    <mergeCell ref="D31:E31"/>
    <mergeCell ref="E14:E15"/>
    <mergeCell ref="F14:H14"/>
    <mergeCell ref="A25:H26"/>
    <mergeCell ref="B14:B15"/>
    <mergeCell ref="A27:C28"/>
    <mergeCell ref="A44:E44"/>
    <mergeCell ref="F9:H9"/>
    <mergeCell ref="D29:E29"/>
    <mergeCell ref="D30:E30"/>
    <mergeCell ref="F27:H27"/>
    <mergeCell ref="A14:A15"/>
    <mergeCell ref="C14:C15"/>
    <mergeCell ref="D14:D15"/>
    <mergeCell ref="A13:H13"/>
    <mergeCell ref="F28:H28"/>
    <mergeCell ref="F2:H2"/>
    <mergeCell ref="A11:G11"/>
    <mergeCell ref="F3:H3"/>
    <mergeCell ref="F4:H4"/>
    <mergeCell ref="F8:H8"/>
    <mergeCell ref="F7:H7"/>
    <mergeCell ref="F5:H5"/>
    <mergeCell ref="A10:H10"/>
    <mergeCell ref="A29:C29"/>
    <mergeCell ref="A30:C30"/>
    <mergeCell ref="D27:E28"/>
    <mergeCell ref="F29:H29"/>
    <mergeCell ref="F30:H30"/>
  </mergeCells>
  <hyperlinks>
    <hyperlink ref="F8" r:id="rId1" display="www.kskstroi.ru"/>
    <hyperlink ref="A47" r:id="rId2" display="www.kskstroi.ru"/>
    <hyperlink ref="F9:H9" location="ОГЛАВЛЕНИЕ!A1" display="Главная"/>
  </hyperlinks>
  <printOptions/>
  <pageMargins left="0.29" right="0" top="0.4" bottom="0.1968503937007874" header="0.15748031496062992" footer="0.15748031496062992"/>
  <pageSetup fitToHeight="1" fitToWidth="1" horizontalDpi="600" verticalDpi="600" orientation="portrait" paperSize="9" scale="73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Q59"/>
  <sheetViews>
    <sheetView view="pageBreakPreview" zoomScale="90" zoomScaleSheetLayoutView="90" workbookViewId="0" topLeftCell="A1">
      <selection activeCell="A16" sqref="A16:F16"/>
    </sheetView>
  </sheetViews>
  <sheetFormatPr defaultColWidth="9.140625" defaultRowHeight="12.75"/>
  <cols>
    <col min="1" max="1" width="31.8515625" style="26" customWidth="1"/>
    <col min="2" max="2" width="8.28125" style="26" customWidth="1"/>
    <col min="3" max="3" width="10.7109375" style="26" customWidth="1"/>
    <col min="4" max="4" width="16.28125" style="26" customWidth="1"/>
    <col min="5" max="5" width="13.8515625" style="26" customWidth="1"/>
    <col min="6" max="6" width="16.140625" style="26" customWidth="1"/>
    <col min="7" max="8" width="17.00390625" style="26" customWidth="1"/>
    <col min="9" max="9" width="12.421875" style="0" customWidth="1"/>
    <col min="10" max="10" width="10.421875" style="0" customWidth="1"/>
    <col min="13" max="13" width="12.57421875" style="0" customWidth="1"/>
    <col min="15" max="16384" width="9.140625" style="26" customWidth="1"/>
  </cols>
  <sheetData>
    <row r="1" spans="1:17" ht="18">
      <c r="A1" s="23"/>
      <c r="B1" s="24"/>
      <c r="C1" s="25"/>
      <c r="I1" s="4"/>
      <c r="J1" s="4"/>
      <c r="K1" s="4"/>
      <c r="L1" s="4"/>
      <c r="M1" s="4"/>
      <c r="N1" s="4"/>
      <c r="O1" s="28"/>
      <c r="P1" s="28"/>
      <c r="Q1" s="28"/>
    </row>
    <row r="2" spans="2:17" ht="17.25" customHeight="1">
      <c r="B2" s="24"/>
      <c r="C2" s="25"/>
      <c r="E2" s="1032"/>
      <c r="F2" s="1032"/>
      <c r="G2" s="1032"/>
      <c r="H2" s="1032"/>
      <c r="I2" s="4"/>
      <c r="J2" s="4"/>
      <c r="K2" s="4"/>
      <c r="L2" s="4"/>
      <c r="M2" s="4"/>
      <c r="N2" s="4"/>
      <c r="O2" s="28"/>
      <c r="P2" s="28"/>
      <c r="Q2" s="28"/>
    </row>
    <row r="3" spans="2:17" ht="16.5" customHeight="1">
      <c r="B3" s="24"/>
      <c r="C3" s="25"/>
      <c r="E3" s="1033" t="s">
        <v>194</v>
      </c>
      <c r="F3" s="1033"/>
      <c r="G3" s="1033"/>
      <c r="H3" s="1033"/>
      <c r="I3" s="4"/>
      <c r="J3" s="4"/>
      <c r="K3" s="4"/>
      <c r="L3" s="4"/>
      <c r="M3" s="4"/>
      <c r="N3" s="4"/>
      <c r="O3" s="28"/>
      <c r="P3" s="28"/>
      <c r="Q3" s="28"/>
    </row>
    <row r="4" spans="2:17" ht="15" customHeight="1">
      <c r="B4" s="24"/>
      <c r="C4" s="25"/>
      <c r="E4" s="1034" t="s">
        <v>191</v>
      </c>
      <c r="F4" s="1034"/>
      <c r="G4" s="1034"/>
      <c r="H4" s="1034"/>
      <c r="I4" s="4"/>
      <c r="J4" s="4"/>
      <c r="K4" s="4"/>
      <c r="L4" s="4"/>
      <c r="M4" s="4"/>
      <c r="N4" s="4"/>
      <c r="O4" s="28"/>
      <c r="P4" s="28"/>
      <c r="Q4" s="28"/>
    </row>
    <row r="5" spans="1:14" s="28" customFormat="1" ht="18.75" customHeight="1">
      <c r="A5" s="66"/>
      <c r="B5" s="66"/>
      <c r="C5" s="66"/>
      <c r="D5" s="66"/>
      <c r="E5" s="1035" t="s">
        <v>192</v>
      </c>
      <c r="F5" s="1035"/>
      <c r="G5" s="1035"/>
      <c r="H5" s="1035"/>
      <c r="J5" s="4"/>
      <c r="K5" s="4"/>
      <c r="L5" s="4"/>
      <c r="M5" s="4"/>
      <c r="N5" s="4"/>
    </row>
    <row r="6" spans="1:17" ht="15.75">
      <c r="A6" s="27"/>
      <c r="B6" s="27"/>
      <c r="C6" s="27"/>
      <c r="D6" s="27"/>
      <c r="E6" s="1042" t="s">
        <v>229</v>
      </c>
      <c r="F6" s="1042"/>
      <c r="G6" s="1042"/>
      <c r="H6" s="1042"/>
      <c r="I6" s="4"/>
      <c r="J6" s="4"/>
      <c r="K6" s="4"/>
      <c r="L6" s="4"/>
      <c r="M6" s="4"/>
      <c r="N6" s="4"/>
      <c r="O6" s="28"/>
      <c r="P6" s="28"/>
      <c r="Q6" s="28"/>
    </row>
    <row r="7" spans="1:17" ht="15.75">
      <c r="A7" s="27"/>
      <c r="B7" s="27"/>
      <c r="C7" s="27"/>
      <c r="D7" s="27"/>
      <c r="E7" s="1042" t="s">
        <v>193</v>
      </c>
      <c r="F7" s="1042"/>
      <c r="G7" s="1042"/>
      <c r="H7" s="1042"/>
      <c r="I7" s="4"/>
      <c r="J7" s="4"/>
      <c r="K7" s="4"/>
      <c r="L7" s="4"/>
      <c r="M7" s="4"/>
      <c r="N7" s="4"/>
      <c r="O7" s="28"/>
      <c r="P7" s="28"/>
      <c r="Q7" s="28"/>
    </row>
    <row r="8" spans="1:17" ht="14.25" customHeight="1">
      <c r="A8" s="27"/>
      <c r="B8" s="27"/>
      <c r="C8" s="27"/>
      <c r="D8" s="27"/>
      <c r="E8" s="1043" t="s">
        <v>195</v>
      </c>
      <c r="F8" s="1044"/>
      <c r="G8" s="1044"/>
      <c r="H8" s="1044"/>
      <c r="I8" s="4"/>
      <c r="J8" s="4"/>
      <c r="K8" s="222"/>
      <c r="L8" s="4"/>
      <c r="M8" s="4"/>
      <c r="N8" s="4"/>
      <c r="O8" s="28"/>
      <c r="P8" s="28"/>
      <c r="Q8" s="28"/>
    </row>
    <row r="9" spans="1:17" ht="15.75" customHeight="1" thickBot="1">
      <c r="A9" s="67"/>
      <c r="B9" s="67"/>
      <c r="C9" s="67"/>
      <c r="D9" s="67"/>
      <c r="E9" s="1045" t="s">
        <v>334</v>
      </c>
      <c r="F9" s="1045"/>
      <c r="G9" s="1045"/>
      <c r="H9" s="1045"/>
      <c r="I9" s="4"/>
      <c r="J9" s="4"/>
      <c r="K9" s="4"/>
      <c r="L9" s="4"/>
      <c r="M9" s="4"/>
      <c r="N9" s="4"/>
      <c r="O9" s="28"/>
      <c r="P9" s="28"/>
      <c r="Q9" s="28"/>
    </row>
    <row r="10" spans="1:17" ht="18" customHeight="1" thickBot="1" thickTop="1">
      <c r="A10" s="1003" t="s">
        <v>16</v>
      </c>
      <c r="B10" s="1003"/>
      <c r="C10" s="1003"/>
      <c r="D10" s="1003"/>
      <c r="E10" s="1003"/>
      <c r="F10" s="1003"/>
      <c r="G10" s="1003"/>
      <c r="H10" s="1003"/>
      <c r="I10" s="4"/>
      <c r="J10" s="4"/>
      <c r="K10" s="4"/>
      <c r="L10" s="4"/>
      <c r="M10" s="4"/>
      <c r="N10" s="4"/>
      <c r="O10" s="28"/>
      <c r="P10" s="28"/>
      <c r="Q10" s="28"/>
    </row>
    <row r="11" spans="1:17" ht="42.75" customHeight="1" thickBot="1" thickTop="1">
      <c r="A11" s="1004"/>
      <c r="B11" s="1004"/>
      <c r="C11" s="1004"/>
      <c r="D11" s="1004"/>
      <c r="E11" s="1004"/>
      <c r="F11" s="1004"/>
      <c r="G11" s="1004"/>
      <c r="H11" s="220" t="s">
        <v>671</v>
      </c>
      <c r="I11" s="4"/>
      <c r="J11" s="4"/>
      <c r="K11" s="4"/>
      <c r="L11" s="4"/>
      <c r="M11" s="4"/>
      <c r="N11" s="4"/>
      <c r="O11" s="28"/>
      <c r="P11" s="28"/>
      <c r="Q11" s="28"/>
    </row>
    <row r="12" spans="1:17" ht="18.75" customHeight="1">
      <c r="A12" s="1046" t="s">
        <v>18</v>
      </c>
      <c r="B12" s="1005" t="s">
        <v>20</v>
      </c>
      <c r="C12" s="1005" t="s">
        <v>21</v>
      </c>
      <c r="D12" s="1005" t="s">
        <v>52</v>
      </c>
      <c r="E12" s="1005"/>
      <c r="F12" s="1005"/>
      <c r="G12" s="1009" t="s">
        <v>126</v>
      </c>
      <c r="H12" s="1010"/>
      <c r="I12" s="4"/>
      <c r="J12" s="4"/>
      <c r="K12" s="4"/>
      <c r="L12" s="4"/>
      <c r="M12" s="4"/>
      <c r="N12" s="4"/>
      <c r="O12" s="28"/>
      <c r="P12" s="28"/>
      <c r="Q12" s="28"/>
    </row>
    <row r="13" spans="1:17" ht="17.25" customHeight="1" thickBot="1">
      <c r="A13" s="1047"/>
      <c r="B13" s="1048"/>
      <c r="C13" s="1048"/>
      <c r="D13" s="1006"/>
      <c r="E13" s="1006"/>
      <c r="F13" s="1006"/>
      <c r="G13" s="1011"/>
      <c r="H13" s="1012"/>
      <c r="I13" s="4"/>
      <c r="J13" s="4"/>
      <c r="K13" s="4"/>
      <c r="L13" s="4"/>
      <c r="M13" s="4"/>
      <c r="N13" s="4"/>
      <c r="O13" s="28"/>
      <c r="P13" s="28"/>
      <c r="Q13" s="28"/>
    </row>
    <row r="14" spans="1:17" ht="15.75">
      <c r="A14" s="989" t="s">
        <v>131</v>
      </c>
      <c r="B14" s="989"/>
      <c r="C14" s="989"/>
      <c r="D14" s="989"/>
      <c r="E14" s="989"/>
      <c r="F14" s="989"/>
      <c r="G14" s="989"/>
      <c r="H14" s="989"/>
      <c r="I14" s="4"/>
      <c r="J14" s="4"/>
      <c r="K14" s="4"/>
      <c r="L14" s="4"/>
      <c r="M14" s="4"/>
      <c r="N14" s="4"/>
      <c r="O14" s="28"/>
      <c r="P14" s="28"/>
      <c r="Q14" s="28"/>
    </row>
    <row r="15" spans="1:17" ht="12.75">
      <c r="A15" s="990" t="s">
        <v>127</v>
      </c>
      <c r="B15" s="991"/>
      <c r="C15" s="991"/>
      <c r="D15" s="991"/>
      <c r="E15" s="991"/>
      <c r="F15" s="991"/>
      <c r="I15" s="4"/>
      <c r="J15" s="4"/>
      <c r="K15" s="4"/>
      <c r="L15" s="4"/>
      <c r="M15" s="4"/>
      <c r="N15" s="4"/>
      <c r="O15" s="28"/>
      <c r="P15" s="28"/>
      <c r="Q15" s="28"/>
    </row>
    <row r="16" spans="1:17" ht="12" customHeight="1" thickBot="1">
      <c r="A16" s="992" t="s">
        <v>128</v>
      </c>
      <c r="B16" s="992"/>
      <c r="C16" s="992"/>
      <c r="D16" s="992"/>
      <c r="E16" s="992"/>
      <c r="F16" s="992"/>
      <c r="I16" s="41"/>
      <c r="J16" s="42"/>
      <c r="K16" s="43"/>
      <c r="L16" s="43"/>
      <c r="M16" s="43"/>
      <c r="N16" s="44"/>
      <c r="O16" s="28"/>
      <c r="P16" s="28"/>
      <c r="Q16" s="28"/>
    </row>
    <row r="17" spans="1:17" ht="15" customHeight="1">
      <c r="A17" s="183" t="s">
        <v>86</v>
      </c>
      <c r="B17" s="184" t="s">
        <v>82</v>
      </c>
      <c r="C17" s="184">
        <v>20</v>
      </c>
      <c r="D17" s="1007" t="s">
        <v>87</v>
      </c>
      <c r="E17" s="1008"/>
      <c r="F17" s="1008"/>
      <c r="G17" s="1013">
        <v>182.81</v>
      </c>
      <c r="H17" s="1014"/>
      <c r="I17" s="41"/>
      <c r="J17" s="42"/>
      <c r="K17" s="43"/>
      <c r="L17" s="43"/>
      <c r="M17" s="43"/>
      <c r="N17" s="44"/>
      <c r="O17" s="28"/>
      <c r="P17" s="28"/>
      <c r="Q17" s="28"/>
    </row>
    <row r="18" spans="1:17" ht="16.5" customHeight="1">
      <c r="A18" s="185" t="s">
        <v>284</v>
      </c>
      <c r="B18" s="34" t="s">
        <v>25</v>
      </c>
      <c r="C18" s="34">
        <v>16</v>
      </c>
      <c r="D18" s="1002"/>
      <c r="E18" s="1002"/>
      <c r="F18" s="1002"/>
      <c r="G18" s="1015">
        <v>123.78</v>
      </c>
      <c r="H18" s="1016"/>
      <c r="I18" s="41"/>
      <c r="J18" s="42"/>
      <c r="K18" s="43"/>
      <c r="L18" s="43"/>
      <c r="M18" s="43"/>
      <c r="N18" s="44"/>
      <c r="O18" s="28"/>
      <c r="P18" s="28"/>
      <c r="Q18" s="28"/>
    </row>
    <row r="19" spans="1:17" ht="22.5" customHeight="1" thickBot="1">
      <c r="A19" s="186" t="s">
        <v>88</v>
      </c>
      <c r="B19" s="187" t="s">
        <v>25</v>
      </c>
      <c r="C19" s="187">
        <v>20</v>
      </c>
      <c r="D19" s="997" t="s">
        <v>89</v>
      </c>
      <c r="E19" s="998"/>
      <c r="F19" s="998"/>
      <c r="G19" s="1017">
        <v>101.35</v>
      </c>
      <c r="H19" s="1018"/>
      <c r="I19" s="41"/>
      <c r="J19" s="42"/>
      <c r="K19" s="43"/>
      <c r="L19" s="43"/>
      <c r="M19" s="43"/>
      <c r="N19" s="44"/>
      <c r="O19" s="28"/>
      <c r="P19" s="28"/>
      <c r="Q19" s="28"/>
    </row>
    <row r="20" spans="1:17" ht="15.75">
      <c r="A20" s="29" t="s">
        <v>90</v>
      </c>
      <c r="B20" s="30"/>
      <c r="C20" s="30"/>
      <c r="D20" s="30"/>
      <c r="E20" s="31"/>
      <c r="F20" s="31"/>
      <c r="G20" s="36"/>
      <c r="H20" s="36"/>
      <c r="I20" s="41"/>
      <c r="J20" s="42"/>
      <c r="K20" s="43"/>
      <c r="L20" s="43"/>
      <c r="M20" s="43"/>
      <c r="N20" s="44"/>
      <c r="O20" s="28"/>
      <c r="P20" s="28"/>
      <c r="Q20" s="28"/>
    </row>
    <row r="21" spans="1:17" ht="15.75">
      <c r="A21" s="989" t="s">
        <v>91</v>
      </c>
      <c r="B21" s="989"/>
      <c r="C21" s="989"/>
      <c r="D21" s="989"/>
      <c r="E21" s="989"/>
      <c r="F21" s="989"/>
      <c r="G21" s="989"/>
      <c r="H21" s="989"/>
      <c r="I21" s="41"/>
      <c r="J21" s="42"/>
      <c r="K21" s="43"/>
      <c r="L21" s="43"/>
      <c r="M21" s="43"/>
      <c r="N21" s="44"/>
      <c r="O21" s="28"/>
      <c r="P21" s="28"/>
      <c r="Q21" s="28"/>
    </row>
    <row r="22" spans="1:17" ht="26.25" customHeight="1" thickBot="1">
      <c r="A22" s="990" t="s">
        <v>129</v>
      </c>
      <c r="B22" s="990"/>
      <c r="C22" s="990"/>
      <c r="D22" s="990"/>
      <c r="E22" s="990"/>
      <c r="F22" s="990"/>
      <c r="G22" s="36"/>
      <c r="H22" s="36"/>
      <c r="I22" s="41"/>
      <c r="J22" s="42"/>
      <c r="K22" s="43"/>
      <c r="L22" s="43"/>
      <c r="M22" s="43"/>
      <c r="N22" s="44"/>
      <c r="O22" s="28"/>
      <c r="P22" s="28"/>
      <c r="Q22" s="28"/>
    </row>
    <row r="23" spans="1:17" ht="15.75">
      <c r="A23" s="183" t="s">
        <v>92</v>
      </c>
      <c r="B23" s="184" t="s">
        <v>25</v>
      </c>
      <c r="C23" s="184">
        <v>20</v>
      </c>
      <c r="D23" s="999" t="s">
        <v>93</v>
      </c>
      <c r="E23" s="1000"/>
      <c r="F23" s="1000"/>
      <c r="G23" s="993">
        <v>174.18</v>
      </c>
      <c r="H23" s="994"/>
      <c r="I23" s="41"/>
      <c r="J23" s="42"/>
      <c r="K23" s="43"/>
      <c r="L23" s="43"/>
      <c r="M23" s="43"/>
      <c r="N23" s="44"/>
      <c r="O23" s="28"/>
      <c r="P23" s="28"/>
      <c r="Q23" s="28"/>
    </row>
    <row r="24" spans="1:17" ht="24" customHeight="1">
      <c r="A24" s="185" t="s">
        <v>94</v>
      </c>
      <c r="B24" s="34" t="s">
        <v>82</v>
      </c>
      <c r="C24" s="34">
        <v>20</v>
      </c>
      <c r="D24" s="1001" t="s">
        <v>95</v>
      </c>
      <c r="E24" s="1002"/>
      <c r="F24" s="1002"/>
      <c r="G24" s="995">
        <v>177.34</v>
      </c>
      <c r="H24" s="996"/>
      <c r="I24" s="41"/>
      <c r="J24" s="42"/>
      <c r="K24" s="43"/>
      <c r="L24" s="43"/>
      <c r="M24" s="43"/>
      <c r="N24" s="44"/>
      <c r="O24" s="28"/>
      <c r="P24" s="28"/>
      <c r="Q24" s="28"/>
    </row>
    <row r="25" spans="1:17" ht="21" customHeight="1">
      <c r="A25" s="185" t="s">
        <v>96</v>
      </c>
      <c r="B25" s="34" t="s">
        <v>25</v>
      </c>
      <c r="C25" s="34">
        <v>23</v>
      </c>
      <c r="D25" s="1001" t="s">
        <v>97</v>
      </c>
      <c r="E25" s="1002"/>
      <c r="F25" s="1002"/>
      <c r="G25" s="995">
        <v>125.13</v>
      </c>
      <c r="H25" s="996"/>
      <c r="I25" s="41"/>
      <c r="J25" s="42"/>
      <c r="K25" s="43"/>
      <c r="L25" s="43"/>
      <c r="M25" s="43"/>
      <c r="N25" s="44"/>
      <c r="O25" s="28"/>
      <c r="P25" s="28"/>
      <c r="Q25" s="28"/>
    </row>
    <row r="26" spans="1:17" ht="22.5" customHeight="1">
      <c r="A26" s="185" t="s">
        <v>98</v>
      </c>
      <c r="B26" s="34" t="s">
        <v>25</v>
      </c>
      <c r="C26" s="34">
        <v>30</v>
      </c>
      <c r="D26" s="1001" t="s">
        <v>99</v>
      </c>
      <c r="E26" s="1002"/>
      <c r="F26" s="1002"/>
      <c r="G26" s="995">
        <v>113.14</v>
      </c>
      <c r="H26" s="996"/>
      <c r="I26" s="41"/>
      <c r="J26" s="42"/>
      <c r="K26" s="43"/>
      <c r="L26" s="43"/>
      <c r="M26" s="43"/>
      <c r="N26" s="44"/>
      <c r="O26" s="28"/>
      <c r="P26" s="28"/>
      <c r="Q26" s="28"/>
    </row>
    <row r="27" spans="1:17" ht="35.25" customHeight="1" thickBot="1">
      <c r="A27" s="186" t="s">
        <v>100</v>
      </c>
      <c r="B27" s="187" t="s">
        <v>25</v>
      </c>
      <c r="C27" s="188">
        <v>25</v>
      </c>
      <c r="D27" s="997" t="s">
        <v>103</v>
      </c>
      <c r="E27" s="998"/>
      <c r="F27" s="998"/>
      <c r="G27" s="1028">
        <v>124.17</v>
      </c>
      <c r="H27" s="1029"/>
      <c r="I27" s="41"/>
      <c r="J27" s="42"/>
      <c r="K27" s="43"/>
      <c r="L27" s="43"/>
      <c r="M27" s="43"/>
      <c r="N27" s="44"/>
      <c r="O27" s="28"/>
      <c r="P27" s="28"/>
      <c r="Q27" s="28"/>
    </row>
    <row r="28" spans="1:17" ht="13.5" customHeight="1">
      <c r="A28" s="989" t="s">
        <v>132</v>
      </c>
      <c r="B28" s="989"/>
      <c r="C28" s="989"/>
      <c r="D28" s="989"/>
      <c r="E28" s="989"/>
      <c r="F28" s="989"/>
      <c r="G28" s="989"/>
      <c r="H28" s="989"/>
      <c r="I28" s="41"/>
      <c r="J28" s="42"/>
      <c r="K28" s="43"/>
      <c r="L28" s="43"/>
      <c r="M28" s="43"/>
      <c r="N28" s="44"/>
      <c r="O28" s="28"/>
      <c r="P28" s="28"/>
      <c r="Q28" s="28"/>
    </row>
    <row r="29" spans="1:17" ht="12.75" customHeight="1" thickBot="1">
      <c r="A29" s="992" t="s">
        <v>130</v>
      </c>
      <c r="B29" s="992"/>
      <c r="C29" s="992"/>
      <c r="D29" s="992"/>
      <c r="E29" s="992"/>
      <c r="F29" s="992"/>
      <c r="G29" s="36"/>
      <c r="H29" s="36"/>
      <c r="I29" s="41"/>
      <c r="J29" s="42"/>
      <c r="K29" s="43"/>
      <c r="L29" s="43"/>
      <c r="M29" s="43"/>
      <c r="N29" s="44"/>
      <c r="O29" s="28"/>
      <c r="P29" s="28"/>
      <c r="Q29" s="28"/>
    </row>
    <row r="30" spans="1:17" ht="16.5" thickBot="1">
      <c r="A30" s="181" t="s">
        <v>231</v>
      </c>
      <c r="B30" s="182" t="s">
        <v>25</v>
      </c>
      <c r="C30" s="182">
        <v>20</v>
      </c>
      <c r="D30" s="1026" t="s">
        <v>104</v>
      </c>
      <c r="E30" s="1027"/>
      <c r="F30" s="1027"/>
      <c r="G30" s="1030">
        <v>202.24</v>
      </c>
      <c r="H30" s="1031"/>
      <c r="I30" s="41"/>
      <c r="J30" s="42"/>
      <c r="K30" s="43"/>
      <c r="L30" s="43"/>
      <c r="M30" s="43"/>
      <c r="N30" s="44"/>
      <c r="O30" s="28"/>
      <c r="P30" s="28"/>
      <c r="Q30" s="28"/>
    </row>
    <row r="31" spans="1:17" ht="16.5" thickBot="1">
      <c r="A31" s="989" t="s">
        <v>105</v>
      </c>
      <c r="B31" s="989"/>
      <c r="C31" s="989"/>
      <c r="D31" s="989"/>
      <c r="E31" s="989"/>
      <c r="F31" s="989"/>
      <c r="G31" s="989"/>
      <c r="H31" s="989"/>
      <c r="I31" s="1019"/>
      <c r="J31" s="1020"/>
      <c r="K31" s="1020"/>
      <c r="L31" s="1020"/>
      <c r="M31" s="1020"/>
      <c r="N31" s="1020"/>
      <c r="O31" s="28"/>
      <c r="P31" s="28"/>
      <c r="Q31" s="28"/>
    </row>
    <row r="32" spans="1:17" ht="15.75">
      <c r="A32" s="174" t="s">
        <v>106</v>
      </c>
      <c r="B32" s="175" t="s">
        <v>25</v>
      </c>
      <c r="C32" s="175">
        <v>20</v>
      </c>
      <c r="D32" s="1023" t="s">
        <v>110</v>
      </c>
      <c r="E32" s="1008"/>
      <c r="F32" s="1008"/>
      <c r="G32" s="1013">
        <v>211.6</v>
      </c>
      <c r="H32" s="1014"/>
      <c r="I32" s="41"/>
      <c r="J32" s="42"/>
      <c r="K32" s="43"/>
      <c r="L32" s="43"/>
      <c r="M32" s="43"/>
      <c r="N32" s="44"/>
      <c r="O32" s="28"/>
      <c r="P32" s="28"/>
      <c r="Q32" s="28"/>
    </row>
    <row r="33" spans="1:17" ht="22.5">
      <c r="A33" s="180" t="s">
        <v>107</v>
      </c>
      <c r="B33" s="35" t="s">
        <v>25</v>
      </c>
      <c r="C33" s="35">
        <v>20</v>
      </c>
      <c r="D33" s="1002"/>
      <c r="E33" s="1002"/>
      <c r="F33" s="1002"/>
      <c r="G33" s="1015">
        <v>154.43</v>
      </c>
      <c r="H33" s="1016"/>
      <c r="I33" s="41"/>
      <c r="J33" s="42"/>
      <c r="K33" s="43"/>
      <c r="L33" s="43"/>
      <c r="M33" s="43"/>
      <c r="N33" s="44"/>
      <c r="O33" s="28"/>
      <c r="P33" s="28"/>
      <c r="Q33" s="28"/>
    </row>
    <row r="34" spans="1:17" s="32" customFormat="1" ht="15.75">
      <c r="A34" s="180" t="s">
        <v>108</v>
      </c>
      <c r="B34" s="35" t="s">
        <v>25</v>
      </c>
      <c r="C34" s="35">
        <v>20</v>
      </c>
      <c r="D34" s="1002"/>
      <c r="E34" s="1002"/>
      <c r="F34" s="1002"/>
      <c r="G34" s="1015">
        <v>159.62</v>
      </c>
      <c r="H34" s="1016"/>
      <c r="I34" s="41"/>
      <c r="J34" s="42"/>
      <c r="K34" s="43"/>
      <c r="L34" s="43"/>
      <c r="M34" s="43"/>
      <c r="N34" s="44"/>
      <c r="O34" s="223"/>
      <c r="P34" s="223"/>
      <c r="Q34" s="223"/>
    </row>
    <row r="35" spans="1:17" s="32" customFormat="1" ht="16.5" thickBot="1">
      <c r="A35" s="177" t="s">
        <v>109</v>
      </c>
      <c r="B35" s="178" t="s">
        <v>25</v>
      </c>
      <c r="C35" s="178">
        <v>20</v>
      </c>
      <c r="D35" s="998"/>
      <c r="E35" s="998"/>
      <c r="F35" s="998"/>
      <c r="G35" s="1017">
        <v>159.62</v>
      </c>
      <c r="H35" s="1018"/>
      <c r="I35" s="41"/>
      <c r="J35" s="42"/>
      <c r="K35" s="43"/>
      <c r="L35" s="43"/>
      <c r="M35" s="43"/>
      <c r="N35" s="44"/>
      <c r="O35" s="223"/>
      <c r="P35" s="223"/>
      <c r="Q35" s="223"/>
    </row>
    <row r="36" spans="1:17" ht="16.5" thickBot="1">
      <c r="A36" s="1049" t="s">
        <v>111</v>
      </c>
      <c r="B36" s="1049"/>
      <c r="C36" s="1049"/>
      <c r="D36" s="1049"/>
      <c r="E36" s="1049"/>
      <c r="F36" s="1049"/>
      <c r="G36" s="1049"/>
      <c r="H36" s="1049"/>
      <c r="I36" s="41"/>
      <c r="J36" s="42"/>
      <c r="K36" s="43"/>
      <c r="L36" s="43"/>
      <c r="M36" s="43"/>
      <c r="N36" s="44"/>
      <c r="O36" s="28"/>
      <c r="P36" s="28"/>
      <c r="Q36" s="28"/>
    </row>
    <row r="37" spans="1:17" ht="23.25" customHeight="1">
      <c r="A37" s="174" t="s">
        <v>112</v>
      </c>
      <c r="B37" s="175" t="s">
        <v>25</v>
      </c>
      <c r="C37" s="175">
        <v>16</v>
      </c>
      <c r="D37" s="1023" t="s">
        <v>114</v>
      </c>
      <c r="E37" s="1008"/>
      <c r="F37" s="1008"/>
      <c r="G37" s="993">
        <v>161.52</v>
      </c>
      <c r="H37" s="994"/>
      <c r="I37" s="41"/>
      <c r="J37" s="42"/>
      <c r="K37" s="43"/>
      <c r="L37" s="43"/>
      <c r="M37" s="43"/>
      <c r="N37" s="44"/>
      <c r="O37" s="28"/>
      <c r="P37" s="28"/>
      <c r="Q37" s="28"/>
    </row>
    <row r="38" spans="1:17" ht="24.75" customHeight="1" thickBot="1">
      <c r="A38" s="177" t="s">
        <v>113</v>
      </c>
      <c r="B38" s="178" t="s">
        <v>41</v>
      </c>
      <c r="C38" s="178">
        <v>20</v>
      </c>
      <c r="D38" s="1025" t="s">
        <v>115</v>
      </c>
      <c r="E38" s="998"/>
      <c r="F38" s="998"/>
      <c r="G38" s="1017">
        <v>183.46</v>
      </c>
      <c r="H38" s="1018"/>
      <c r="I38" s="41"/>
      <c r="J38" s="42"/>
      <c r="K38" s="43"/>
      <c r="L38" s="43"/>
      <c r="M38" s="43"/>
      <c r="N38" s="44"/>
      <c r="O38" s="28"/>
      <c r="P38" s="28"/>
      <c r="Q38" s="28"/>
    </row>
    <row r="39" spans="1:17" ht="16.5" thickBot="1">
      <c r="A39" s="989" t="s">
        <v>116</v>
      </c>
      <c r="B39" s="989"/>
      <c r="C39" s="989"/>
      <c r="D39" s="989"/>
      <c r="E39" s="989"/>
      <c r="F39" s="989"/>
      <c r="G39" s="989"/>
      <c r="H39" s="989"/>
      <c r="I39" s="41"/>
      <c r="J39" s="42"/>
      <c r="K39" s="43"/>
      <c r="L39" s="43"/>
      <c r="M39" s="43"/>
      <c r="N39" s="44"/>
      <c r="O39" s="28"/>
      <c r="P39" s="28"/>
      <c r="Q39" s="28"/>
    </row>
    <row r="40" spans="1:17" ht="15.75">
      <c r="A40" s="174" t="s">
        <v>117</v>
      </c>
      <c r="B40" s="175" t="s">
        <v>82</v>
      </c>
      <c r="C40" s="175">
        <v>16</v>
      </c>
      <c r="D40" s="1023" t="s">
        <v>524</v>
      </c>
      <c r="E40" s="1008"/>
      <c r="F40" s="1008"/>
      <c r="G40" s="993">
        <v>406.8</v>
      </c>
      <c r="H40" s="994"/>
      <c r="I40" s="41"/>
      <c r="J40" s="42"/>
      <c r="K40" s="43"/>
      <c r="L40" s="43"/>
      <c r="M40" s="43"/>
      <c r="N40" s="44"/>
      <c r="O40" s="28"/>
      <c r="P40" s="28"/>
      <c r="Q40" s="28"/>
    </row>
    <row r="41" spans="1:17" ht="22.5">
      <c r="A41" s="180" t="s">
        <v>118</v>
      </c>
      <c r="B41" s="35" t="s">
        <v>82</v>
      </c>
      <c r="C41" s="35">
        <v>16</v>
      </c>
      <c r="D41" s="1002"/>
      <c r="E41" s="1002"/>
      <c r="F41" s="1002"/>
      <c r="G41" s="995">
        <v>357.94</v>
      </c>
      <c r="H41" s="996"/>
      <c r="I41" s="41"/>
      <c r="J41" s="42"/>
      <c r="K41" s="43"/>
      <c r="L41" s="43"/>
      <c r="M41" s="43"/>
      <c r="N41" s="44"/>
      <c r="O41" s="28"/>
      <c r="P41" s="28"/>
      <c r="Q41" s="28"/>
    </row>
    <row r="42" spans="1:17" ht="15.75">
      <c r="A42" s="180" t="s">
        <v>119</v>
      </c>
      <c r="B42" s="35" t="s">
        <v>25</v>
      </c>
      <c r="C42" s="35">
        <v>16</v>
      </c>
      <c r="D42" s="1002"/>
      <c r="E42" s="1002"/>
      <c r="F42" s="1002"/>
      <c r="G42" s="995">
        <v>346.98</v>
      </c>
      <c r="H42" s="996"/>
      <c r="I42" s="41"/>
      <c r="J42" s="42"/>
      <c r="K42" s="43"/>
      <c r="L42" s="43"/>
      <c r="M42" s="43"/>
      <c r="N42" s="44"/>
      <c r="O42" s="28"/>
      <c r="P42" s="28"/>
      <c r="Q42" s="28"/>
    </row>
    <row r="43" spans="1:17" ht="22.5">
      <c r="A43" s="180" t="s">
        <v>120</v>
      </c>
      <c r="B43" s="35" t="s">
        <v>25</v>
      </c>
      <c r="C43" s="35">
        <v>16</v>
      </c>
      <c r="D43" s="1024" t="s">
        <v>525</v>
      </c>
      <c r="E43" s="1002"/>
      <c r="F43" s="1002"/>
      <c r="G43" s="995">
        <v>305.4</v>
      </c>
      <c r="H43" s="996"/>
      <c r="I43" s="41"/>
      <c r="J43" s="42"/>
      <c r="K43" s="43"/>
      <c r="L43" s="43"/>
      <c r="M43" s="43"/>
      <c r="N43" s="44"/>
      <c r="O43" s="28"/>
      <c r="P43" s="28"/>
      <c r="Q43" s="28"/>
    </row>
    <row r="44" spans="1:17" ht="16.5" thickBot="1">
      <c r="A44" s="177" t="s">
        <v>121</v>
      </c>
      <c r="B44" s="178" t="s">
        <v>25</v>
      </c>
      <c r="C44" s="178">
        <v>20</v>
      </c>
      <c r="D44" s="998"/>
      <c r="E44" s="998"/>
      <c r="F44" s="998"/>
      <c r="G44" s="1028">
        <v>280.45</v>
      </c>
      <c r="H44" s="1029"/>
      <c r="I44" s="41"/>
      <c r="J44" s="42"/>
      <c r="K44" s="43"/>
      <c r="L44" s="43"/>
      <c r="M44" s="43"/>
      <c r="N44" s="44"/>
      <c r="O44" s="28"/>
      <c r="P44" s="28"/>
      <c r="Q44" s="28"/>
    </row>
    <row r="45" spans="1:17" ht="16.5" thickBot="1">
      <c r="A45" s="989" t="s">
        <v>122</v>
      </c>
      <c r="B45" s="989"/>
      <c r="C45" s="989"/>
      <c r="D45" s="989"/>
      <c r="E45" s="989"/>
      <c r="F45" s="989"/>
      <c r="G45" s="989"/>
      <c r="H45" s="989"/>
      <c r="I45" s="41"/>
      <c r="J45" s="42"/>
      <c r="K45" s="43"/>
      <c r="L45" s="43"/>
      <c r="M45" s="43"/>
      <c r="N45" s="44"/>
      <c r="O45" s="28"/>
      <c r="P45" s="28"/>
      <c r="Q45" s="28"/>
    </row>
    <row r="46" spans="1:17" ht="45" customHeight="1" thickBot="1">
      <c r="A46" s="172" t="s">
        <v>123</v>
      </c>
      <c r="B46" s="173" t="s">
        <v>25</v>
      </c>
      <c r="C46" s="173">
        <v>20</v>
      </c>
      <c r="D46" s="1021" t="s">
        <v>526</v>
      </c>
      <c r="E46" s="1022"/>
      <c r="F46" s="1022"/>
      <c r="G46" s="1050">
        <v>199.12</v>
      </c>
      <c r="H46" s="1051"/>
      <c r="I46" s="41"/>
      <c r="J46" s="42"/>
      <c r="K46" s="43"/>
      <c r="L46" s="43"/>
      <c r="M46" s="43"/>
      <c r="N46" s="44"/>
      <c r="O46" s="28"/>
      <c r="P46" s="28"/>
      <c r="Q46" s="28"/>
    </row>
    <row r="47" spans="1:17" s="33" customFormat="1" ht="16.5" thickBot="1">
      <c r="A47" s="989" t="s">
        <v>244</v>
      </c>
      <c r="B47" s="989"/>
      <c r="C47" s="989"/>
      <c r="D47" s="989"/>
      <c r="E47" s="989"/>
      <c r="F47" s="989"/>
      <c r="G47" s="989"/>
      <c r="H47" s="989"/>
      <c r="I47" s="41"/>
      <c r="J47" s="42"/>
      <c r="K47" s="43"/>
      <c r="L47" s="43"/>
      <c r="M47" s="43"/>
      <c r="N47" s="44"/>
      <c r="O47" s="224"/>
      <c r="P47" s="224"/>
      <c r="Q47" s="224"/>
    </row>
    <row r="48" spans="1:17" ht="33" customHeight="1" thickBot="1">
      <c r="A48" s="172" t="s">
        <v>124</v>
      </c>
      <c r="B48" s="173" t="s">
        <v>25</v>
      </c>
      <c r="C48" s="173">
        <v>20</v>
      </c>
      <c r="D48" s="1021" t="s">
        <v>125</v>
      </c>
      <c r="E48" s="1022"/>
      <c r="F48" s="1022"/>
      <c r="G48" s="1050">
        <v>146.11</v>
      </c>
      <c r="H48" s="1051"/>
      <c r="I48" s="41"/>
      <c r="J48" s="42"/>
      <c r="K48" s="43"/>
      <c r="L48" s="43"/>
      <c r="M48" s="43"/>
      <c r="N48" s="44"/>
      <c r="O48" s="28"/>
      <c r="P48" s="28"/>
      <c r="Q48" s="28"/>
    </row>
    <row r="49" spans="1:17" ht="16.5" thickBot="1">
      <c r="A49" s="989" t="s">
        <v>153</v>
      </c>
      <c r="B49" s="989"/>
      <c r="C49" s="989"/>
      <c r="D49" s="989"/>
      <c r="E49" s="989"/>
      <c r="F49" s="989"/>
      <c r="G49" s="989"/>
      <c r="H49" s="989"/>
      <c r="I49" s="41"/>
      <c r="J49" s="42"/>
      <c r="K49" s="43"/>
      <c r="L49" s="43"/>
      <c r="M49" s="43"/>
      <c r="N49" s="44"/>
      <c r="O49" s="28"/>
      <c r="P49" s="28"/>
      <c r="Q49" s="28"/>
    </row>
    <row r="50" spans="1:17" ht="53.25" customHeight="1">
      <c r="A50" s="174" t="s">
        <v>151</v>
      </c>
      <c r="B50" s="175" t="s">
        <v>82</v>
      </c>
      <c r="C50" s="175">
        <v>20</v>
      </c>
      <c r="D50" s="1023" t="s">
        <v>156</v>
      </c>
      <c r="E50" s="1008"/>
      <c r="F50" s="1008"/>
      <c r="G50" s="993">
        <v>193.85</v>
      </c>
      <c r="H50" s="994"/>
      <c r="I50" s="41"/>
      <c r="J50" s="42"/>
      <c r="K50" s="43"/>
      <c r="L50" s="43"/>
      <c r="M50" s="43"/>
      <c r="N50" s="44"/>
      <c r="O50" s="28"/>
      <c r="P50" s="28"/>
      <c r="Q50" s="28"/>
    </row>
    <row r="51" spans="1:17" ht="55.5" customHeight="1" thickBot="1">
      <c r="A51" s="177" t="s">
        <v>152</v>
      </c>
      <c r="B51" s="178">
        <v>8.1</v>
      </c>
      <c r="C51" s="178">
        <v>20</v>
      </c>
      <c r="D51" s="1025" t="s">
        <v>157</v>
      </c>
      <c r="E51" s="998"/>
      <c r="F51" s="998"/>
      <c r="G51" s="1028">
        <v>172.49</v>
      </c>
      <c r="H51" s="1029"/>
      <c r="I51" s="41"/>
      <c r="J51" s="42"/>
      <c r="K51" s="43"/>
      <c r="L51" s="43"/>
      <c r="M51" s="43"/>
      <c r="N51" s="44"/>
      <c r="O51" s="28"/>
      <c r="P51" s="28"/>
      <c r="Q51" s="28"/>
    </row>
    <row r="52" spans="1:17" ht="16.5" customHeight="1" thickBot="1">
      <c r="A52" s="989" t="s">
        <v>155</v>
      </c>
      <c r="B52" s="989"/>
      <c r="C52" s="989"/>
      <c r="D52" s="989"/>
      <c r="E52" s="989"/>
      <c r="F52" s="989"/>
      <c r="G52" s="989"/>
      <c r="H52" s="989"/>
      <c r="I52" s="4"/>
      <c r="J52" s="4"/>
      <c r="K52" s="4"/>
      <c r="L52" s="4"/>
      <c r="M52" s="4"/>
      <c r="N52" s="4"/>
      <c r="O52" s="28"/>
      <c r="P52" s="28"/>
      <c r="Q52" s="28"/>
    </row>
    <row r="53" spans="1:17" ht="45.75" customHeight="1" thickBot="1">
      <c r="A53" s="172" t="s">
        <v>230</v>
      </c>
      <c r="B53" s="173" t="s">
        <v>154</v>
      </c>
      <c r="C53" s="173">
        <v>20</v>
      </c>
      <c r="D53" s="1021" t="s">
        <v>158</v>
      </c>
      <c r="E53" s="1022"/>
      <c r="F53" s="1022"/>
      <c r="G53" s="1050">
        <v>138.67</v>
      </c>
      <c r="H53" s="1051"/>
      <c r="I53" s="41"/>
      <c r="J53" s="42"/>
      <c r="K53" s="43"/>
      <c r="L53" s="43"/>
      <c r="M53" s="43"/>
      <c r="N53" s="44"/>
      <c r="O53" s="28"/>
      <c r="P53" s="28"/>
      <c r="Q53" s="28"/>
    </row>
    <row r="54" spans="1:17" ht="15" customHeight="1" thickBot="1">
      <c r="A54" s="167"/>
      <c r="B54" s="168"/>
      <c r="C54" s="168"/>
      <c r="D54" s="169"/>
      <c r="E54" s="170"/>
      <c r="F54" s="170"/>
      <c r="G54" s="171"/>
      <c r="H54" s="171"/>
      <c r="I54" s="41"/>
      <c r="J54" s="42"/>
      <c r="K54" s="43"/>
      <c r="L54" s="43"/>
      <c r="M54" s="43"/>
      <c r="N54" s="44"/>
      <c r="O54" s="28"/>
      <c r="P54" s="28"/>
      <c r="Q54" s="28"/>
    </row>
    <row r="55" spans="1:17" ht="39" customHeight="1">
      <c r="A55" s="1036" t="s">
        <v>248</v>
      </c>
      <c r="B55" s="1037"/>
      <c r="C55" s="1037"/>
      <c r="D55" s="1037"/>
      <c r="E55" s="1038" t="s">
        <v>242</v>
      </c>
      <c r="F55" s="1039"/>
      <c r="G55" s="1039"/>
      <c r="H55" s="1039"/>
      <c r="I55" s="141"/>
      <c r="J55" s="28"/>
      <c r="K55" s="28"/>
      <c r="L55" s="28"/>
      <c r="M55" s="28"/>
      <c r="N55" s="28"/>
      <c r="O55" s="28"/>
      <c r="P55" s="28"/>
      <c r="Q55" s="28"/>
    </row>
    <row r="56" spans="1:17" ht="15">
      <c r="A56" s="143" t="s">
        <v>195</v>
      </c>
      <c r="E56" s="1040" t="s">
        <v>241</v>
      </c>
      <c r="F56" s="1041"/>
      <c r="G56" s="1041"/>
      <c r="H56" s="1041"/>
      <c r="I56" s="141"/>
      <c r="J56" s="4"/>
      <c r="K56" s="4"/>
      <c r="L56" s="4"/>
      <c r="M56" s="4"/>
      <c r="N56" s="4"/>
      <c r="O56" s="28"/>
      <c r="P56" s="28"/>
      <c r="Q56" s="28"/>
    </row>
    <row r="57" spans="5:17" ht="15">
      <c r="E57" s="127"/>
      <c r="F57" s="126"/>
      <c r="G57" s="126"/>
      <c r="H57" s="129"/>
      <c r="I57" s="129"/>
      <c r="J57" s="4"/>
      <c r="K57" s="4"/>
      <c r="L57" s="4"/>
      <c r="M57" s="4"/>
      <c r="N57" s="4"/>
      <c r="O57" s="28"/>
      <c r="P57" s="28"/>
      <c r="Q57" s="28"/>
    </row>
    <row r="58" spans="5:14" ht="15.75">
      <c r="E58" s="131"/>
      <c r="F58" s="130"/>
      <c r="G58" s="132"/>
      <c r="H58" s="133"/>
      <c r="I58" s="131"/>
      <c r="J58" s="40"/>
      <c r="K58" s="4"/>
      <c r="L58" s="4"/>
      <c r="M58" s="4"/>
      <c r="N58" s="18"/>
    </row>
    <row r="59" spans="10:14" ht="15.75">
      <c r="J59" s="18"/>
      <c r="K59" s="18"/>
      <c r="L59" s="18"/>
      <c r="M59" s="18"/>
      <c r="N59" s="18"/>
    </row>
  </sheetData>
  <mergeCells count="76">
    <mergeCell ref="G53:H53"/>
    <mergeCell ref="G43:H43"/>
    <mergeCell ref="G44:H44"/>
    <mergeCell ref="G46:H46"/>
    <mergeCell ref="G48:H48"/>
    <mergeCell ref="A49:H49"/>
    <mergeCell ref="A52:H52"/>
    <mergeCell ref="G41:H41"/>
    <mergeCell ref="G42:H42"/>
    <mergeCell ref="G50:H50"/>
    <mergeCell ref="G51:H51"/>
    <mergeCell ref="A45:H45"/>
    <mergeCell ref="G25:H25"/>
    <mergeCell ref="G26:H26"/>
    <mergeCell ref="G38:H38"/>
    <mergeCell ref="G40:H40"/>
    <mergeCell ref="G35:H35"/>
    <mergeCell ref="G32:H32"/>
    <mergeCell ref="G33:H33"/>
    <mergeCell ref="G34:H34"/>
    <mergeCell ref="A31:H31"/>
    <mergeCell ref="A36:H36"/>
    <mergeCell ref="A14:H14"/>
    <mergeCell ref="A12:A13"/>
    <mergeCell ref="B12:B13"/>
    <mergeCell ref="C12:C13"/>
    <mergeCell ref="A55:D55"/>
    <mergeCell ref="E55:H55"/>
    <mergeCell ref="E56:H56"/>
    <mergeCell ref="E6:H6"/>
    <mergeCell ref="E7:H7"/>
    <mergeCell ref="E8:H8"/>
    <mergeCell ref="E9:H9"/>
    <mergeCell ref="D50:F50"/>
    <mergeCell ref="D51:F51"/>
    <mergeCell ref="D53:F53"/>
    <mergeCell ref="E2:H2"/>
    <mergeCell ref="E3:H3"/>
    <mergeCell ref="E4:H4"/>
    <mergeCell ref="E5:H5"/>
    <mergeCell ref="D30:F30"/>
    <mergeCell ref="D26:F26"/>
    <mergeCell ref="G27:H27"/>
    <mergeCell ref="G30:H30"/>
    <mergeCell ref="A29:F29"/>
    <mergeCell ref="A28:H28"/>
    <mergeCell ref="I31:N31"/>
    <mergeCell ref="D46:F46"/>
    <mergeCell ref="D48:F48"/>
    <mergeCell ref="D40:F42"/>
    <mergeCell ref="D43:F44"/>
    <mergeCell ref="A47:H47"/>
    <mergeCell ref="D38:F38"/>
    <mergeCell ref="D37:F37"/>
    <mergeCell ref="D32:F35"/>
    <mergeCell ref="G37:H37"/>
    <mergeCell ref="A10:H10"/>
    <mergeCell ref="A11:G11"/>
    <mergeCell ref="D12:F13"/>
    <mergeCell ref="A22:F22"/>
    <mergeCell ref="D17:F18"/>
    <mergeCell ref="D19:F19"/>
    <mergeCell ref="G12:H13"/>
    <mergeCell ref="G17:H17"/>
    <mergeCell ref="G18:H18"/>
    <mergeCell ref="G19:H19"/>
    <mergeCell ref="A39:H39"/>
    <mergeCell ref="A15:F15"/>
    <mergeCell ref="A16:F16"/>
    <mergeCell ref="A21:H21"/>
    <mergeCell ref="G23:H23"/>
    <mergeCell ref="G24:H24"/>
    <mergeCell ref="D27:F27"/>
    <mergeCell ref="D23:F23"/>
    <mergeCell ref="D24:F24"/>
    <mergeCell ref="D25:F25"/>
  </mergeCells>
  <hyperlinks>
    <hyperlink ref="E8" r:id="rId1" display="www.kskstroi.ru"/>
    <hyperlink ref="A56" r:id="rId2" display="www.kskstroi.ru"/>
    <hyperlink ref="E9:H9" location="ОГЛАВЛЕНИЕ!A1" display="Главная"/>
  </hyperlinks>
  <printOptions/>
  <pageMargins left="0.58" right="0.16" top="0.17" bottom="0.17" header="0.19" footer="0.19"/>
  <pageSetup horizontalDpi="600" verticalDpi="600" orientation="portrait" paperSize="9" scale="70" r:id="rId4"/>
  <rowBreaks count="1" manualBreakCount="1">
    <brk id="57" max="7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>
    <tabColor indexed="17"/>
  </sheetPr>
  <dimension ref="A2:S56"/>
  <sheetViews>
    <sheetView view="pageBreakPreview" zoomScaleSheetLayoutView="100" workbookViewId="0" topLeftCell="A1">
      <selection activeCell="D42" sqref="D42"/>
    </sheetView>
  </sheetViews>
  <sheetFormatPr defaultColWidth="9.140625" defaultRowHeight="12.75"/>
  <cols>
    <col min="1" max="1" width="18.421875" style="72" customWidth="1"/>
    <col min="2" max="2" width="17.7109375" style="72" customWidth="1"/>
    <col min="3" max="3" width="13.7109375" style="72" customWidth="1"/>
    <col min="4" max="4" width="12.28125" style="72" customWidth="1"/>
    <col min="5" max="5" width="9.57421875" style="72" customWidth="1"/>
    <col min="6" max="6" width="5.00390625" style="72" customWidth="1"/>
    <col min="7" max="7" width="5.421875" style="72" customWidth="1"/>
    <col min="8" max="8" width="11.8515625" style="72" customWidth="1"/>
    <col min="9" max="9" width="10.421875" style="72" customWidth="1"/>
    <col min="10" max="10" width="33.57421875" style="72" customWidth="1"/>
    <col min="11" max="14" width="9.140625" style="72" customWidth="1"/>
    <col min="15" max="15" width="10.28125" style="72" customWidth="1"/>
    <col min="16" max="16" width="13.140625" style="72" customWidth="1"/>
    <col min="17" max="16384" width="9.140625" style="72" customWidth="1"/>
  </cols>
  <sheetData>
    <row r="1" ht="12.75"/>
    <row r="2" spans="5:10" ht="15">
      <c r="E2" s="1113" t="s">
        <v>194</v>
      </c>
      <c r="F2" s="1113"/>
      <c r="G2" s="1113"/>
      <c r="H2" s="1113"/>
      <c r="I2" s="1113"/>
      <c r="J2" s="1113"/>
    </row>
    <row r="3" spans="5:10" ht="15">
      <c r="E3" s="1114" t="s">
        <v>191</v>
      </c>
      <c r="F3" s="1114"/>
      <c r="G3" s="1114"/>
      <c r="H3" s="1114"/>
      <c r="I3" s="1114"/>
      <c r="J3" s="1114"/>
    </row>
    <row r="4" spans="5:10" ht="15">
      <c r="E4" s="1114" t="s">
        <v>192</v>
      </c>
      <c r="F4" s="1114"/>
      <c r="G4" s="1114"/>
      <c r="H4" s="1114"/>
      <c r="I4" s="1114"/>
      <c r="J4" s="1114"/>
    </row>
    <row r="5" spans="5:10" ht="15">
      <c r="E5" s="1115" t="s">
        <v>229</v>
      </c>
      <c r="F5" s="1115"/>
      <c r="G5" s="1115"/>
      <c r="H5" s="1115"/>
      <c r="I5" s="1115"/>
      <c r="J5" s="1115"/>
    </row>
    <row r="6" spans="5:10" ht="15">
      <c r="E6" s="1115" t="s">
        <v>193</v>
      </c>
      <c r="F6" s="1115"/>
      <c r="G6" s="1115"/>
      <c r="H6" s="1115"/>
      <c r="I6" s="1115"/>
      <c r="J6" s="1115"/>
    </row>
    <row r="7" spans="5:10" ht="12.75">
      <c r="E7" s="1116" t="s">
        <v>195</v>
      </c>
      <c r="F7" s="1113"/>
      <c r="G7" s="1113"/>
      <c r="H7" s="1113"/>
      <c r="I7" s="1113"/>
      <c r="J7" s="1113"/>
    </row>
    <row r="8" spans="5:10" ht="12" customHeight="1" thickBot="1">
      <c r="E8" s="1120" t="s">
        <v>334</v>
      </c>
      <c r="F8" s="1120"/>
      <c r="G8" s="1120"/>
      <c r="H8" s="1120"/>
      <c r="I8" s="1120"/>
      <c r="J8" s="1120"/>
    </row>
    <row r="9" spans="1:16" ht="21" customHeight="1" thickBot="1" thickTop="1">
      <c r="A9" s="1117" t="s">
        <v>200</v>
      </c>
      <c r="B9" s="1117"/>
      <c r="C9" s="1117"/>
      <c r="D9" s="1117"/>
      <c r="E9" s="1117"/>
      <c r="F9" s="1117"/>
      <c r="G9" s="1117"/>
      <c r="H9" s="1117"/>
      <c r="I9" s="1117"/>
      <c r="J9" s="1117"/>
      <c r="K9" s="230"/>
      <c r="L9" s="230"/>
      <c r="M9" s="230"/>
      <c r="N9" s="230"/>
      <c r="O9" s="230"/>
      <c r="P9" s="230"/>
    </row>
    <row r="10" spans="1:16" ht="21" customHeight="1" thickBot="1" thickTop="1">
      <c r="A10" s="1119"/>
      <c r="B10" s="1119"/>
      <c r="C10" s="1119"/>
      <c r="D10" s="1119"/>
      <c r="E10" s="1119"/>
      <c r="F10" s="1119"/>
      <c r="G10" s="1119"/>
      <c r="H10" s="1119"/>
      <c r="I10" s="1119"/>
      <c r="J10" s="502" t="s">
        <v>561</v>
      </c>
      <c r="K10" s="230"/>
      <c r="L10" s="230"/>
      <c r="M10" s="230"/>
      <c r="N10" s="230"/>
      <c r="O10" s="230"/>
      <c r="P10" s="230"/>
    </row>
    <row r="11" spans="1:16" ht="31.5" customHeight="1" thickBot="1">
      <c r="A11" s="1118" t="s">
        <v>439</v>
      </c>
      <c r="B11" s="1118"/>
      <c r="C11" s="1118"/>
      <c r="D11" s="1118"/>
      <c r="E11" s="1118"/>
      <c r="F11" s="1118"/>
      <c r="G11" s="1118"/>
      <c r="H11" s="1118"/>
      <c r="I11" s="1118"/>
      <c r="J11" s="1118"/>
      <c r="K11" s="1019"/>
      <c r="L11" s="1124"/>
      <c r="M11" s="1125"/>
      <c r="N11" s="1125"/>
      <c r="O11" s="1125"/>
      <c r="P11" s="1123"/>
    </row>
    <row r="12" spans="1:16" s="503" customFormat="1" ht="24" customHeight="1">
      <c r="A12" s="1065" t="s">
        <v>50</v>
      </c>
      <c r="B12" s="1066"/>
      <c r="C12" s="1069" t="s">
        <v>201</v>
      </c>
      <c r="D12" s="1069"/>
      <c r="E12" s="1069"/>
      <c r="F12" s="1069" t="s">
        <v>202</v>
      </c>
      <c r="G12" s="1069"/>
      <c r="H12" s="1069" t="s">
        <v>150</v>
      </c>
      <c r="I12" s="1069"/>
      <c r="J12" s="1103"/>
      <c r="K12" s="1019"/>
      <c r="L12" s="1124"/>
      <c r="M12" s="1125"/>
      <c r="N12" s="1125"/>
      <c r="O12" s="1125"/>
      <c r="P12" s="1123"/>
    </row>
    <row r="13" spans="1:16" s="503" customFormat="1" ht="24" customHeight="1" thickBot="1">
      <c r="A13" s="1067"/>
      <c r="B13" s="1068"/>
      <c r="C13" s="504" t="s">
        <v>440</v>
      </c>
      <c r="D13" s="505" t="s">
        <v>441</v>
      </c>
      <c r="E13" s="504" t="s">
        <v>442</v>
      </c>
      <c r="F13" s="1070"/>
      <c r="G13" s="1070"/>
      <c r="H13" s="1070"/>
      <c r="I13" s="1070"/>
      <c r="J13" s="1104"/>
      <c r="K13" s="1019"/>
      <c r="L13" s="1124"/>
      <c r="M13" s="1125"/>
      <c r="N13" s="1125"/>
      <c r="O13" s="1125"/>
      <c r="P13" s="1123"/>
    </row>
    <row r="14" spans="1:16" ht="28.5" customHeight="1">
      <c r="A14" s="1121" t="s">
        <v>443</v>
      </c>
      <c r="B14" s="1122"/>
      <c r="C14" s="506">
        <v>198.90624000000003</v>
      </c>
      <c r="D14" s="506">
        <v>206.55648</v>
      </c>
      <c r="E14" s="506">
        <v>214.20671999999996</v>
      </c>
      <c r="F14" s="1126" t="s">
        <v>444</v>
      </c>
      <c r="G14" s="1127"/>
      <c r="H14" s="1130" t="s">
        <v>203</v>
      </c>
      <c r="I14" s="1131"/>
      <c r="J14" s="1132"/>
      <c r="K14" s="10"/>
      <c r="L14" s="4"/>
      <c r="M14" s="4"/>
      <c r="N14" s="4"/>
      <c r="O14" s="4"/>
      <c r="P14" s="4"/>
    </row>
    <row r="15" spans="1:19" ht="28.5" customHeight="1">
      <c r="A15" s="1098" t="s">
        <v>445</v>
      </c>
      <c r="B15" s="1099"/>
      <c r="C15" s="506">
        <v>614.5412</v>
      </c>
      <c r="D15" s="73">
        <v>638.1774</v>
      </c>
      <c r="E15" s="73">
        <v>661.8136</v>
      </c>
      <c r="F15" s="1097" t="s">
        <v>444</v>
      </c>
      <c r="G15" s="1097"/>
      <c r="H15" s="1130"/>
      <c r="I15" s="1131"/>
      <c r="J15" s="1132"/>
      <c r="K15" s="10"/>
      <c r="L15" s="4"/>
      <c r="M15" s="4"/>
      <c r="N15" s="4"/>
      <c r="O15" s="4"/>
      <c r="P15" s="4"/>
      <c r="S15" s="76"/>
    </row>
    <row r="16" spans="1:19" ht="28.5" customHeight="1">
      <c r="A16" s="1098" t="s">
        <v>446</v>
      </c>
      <c r="B16" s="1099"/>
      <c r="C16" s="506">
        <v>1136.2364</v>
      </c>
      <c r="D16" s="73">
        <v>1179.9378</v>
      </c>
      <c r="E16" s="73">
        <v>1223.6391999999998</v>
      </c>
      <c r="F16" s="1097" t="s">
        <v>444</v>
      </c>
      <c r="G16" s="1097"/>
      <c r="H16" s="1133"/>
      <c r="I16" s="1134"/>
      <c r="J16" s="1135"/>
      <c r="K16" s="10"/>
      <c r="L16" s="4"/>
      <c r="M16" s="4"/>
      <c r="N16" s="4"/>
      <c r="O16" s="4"/>
      <c r="P16" s="4"/>
      <c r="Q16" s="79"/>
      <c r="S16" s="78"/>
    </row>
    <row r="17" spans="1:16" ht="28.5" customHeight="1">
      <c r="A17" s="1098" t="s">
        <v>447</v>
      </c>
      <c r="B17" s="1099"/>
      <c r="C17" s="506">
        <v>912.6676</v>
      </c>
      <c r="D17" s="73">
        <v>947.7702</v>
      </c>
      <c r="E17" s="73">
        <v>982.8728</v>
      </c>
      <c r="F17" s="1097" t="s">
        <v>444</v>
      </c>
      <c r="G17" s="1097"/>
      <c r="H17" s="1128" t="s">
        <v>65</v>
      </c>
      <c r="I17" s="1128"/>
      <c r="J17" s="1129"/>
      <c r="K17" s="10"/>
      <c r="L17" s="4"/>
      <c r="M17" s="4"/>
      <c r="N17" s="4"/>
      <c r="O17" s="4"/>
      <c r="P17" s="4"/>
    </row>
    <row r="18" spans="1:19" ht="27" customHeight="1">
      <c r="A18" s="1109" t="s">
        <v>448</v>
      </c>
      <c r="B18" s="1110"/>
      <c r="C18" s="506">
        <v>148.21248000000003</v>
      </c>
      <c r="D18" s="73">
        <v>153.91296000000003</v>
      </c>
      <c r="E18" s="73">
        <v>159.61344000000003</v>
      </c>
      <c r="F18" s="1111" t="s">
        <v>444</v>
      </c>
      <c r="G18" s="1112"/>
      <c r="H18" s="1052" t="s">
        <v>204</v>
      </c>
      <c r="I18" s="1053"/>
      <c r="J18" s="1054"/>
      <c r="K18" s="10"/>
      <c r="L18" s="4"/>
      <c r="M18" s="4"/>
      <c r="N18" s="4"/>
      <c r="O18" s="4"/>
      <c r="P18" s="4"/>
      <c r="Q18" s="79"/>
      <c r="S18" s="78"/>
    </row>
    <row r="19" spans="1:19" ht="25.5" customHeight="1">
      <c r="A19" s="1098" t="s">
        <v>449</v>
      </c>
      <c r="B19" s="1099"/>
      <c r="C19" s="73">
        <v>800.8832000000001</v>
      </c>
      <c r="D19" s="73">
        <v>831.6864</v>
      </c>
      <c r="E19" s="73">
        <v>862.4896</v>
      </c>
      <c r="F19" s="1097" t="s">
        <v>444</v>
      </c>
      <c r="G19" s="1097"/>
      <c r="H19" s="1055"/>
      <c r="I19" s="1056"/>
      <c r="J19" s="1057"/>
      <c r="K19" s="10"/>
      <c r="L19" s="4"/>
      <c r="M19" s="4"/>
      <c r="N19" s="4"/>
      <c r="O19" s="4"/>
      <c r="P19" s="4"/>
      <c r="Q19" s="79"/>
      <c r="S19" s="78"/>
    </row>
    <row r="20" spans="1:19" ht="36" customHeight="1" thickBot="1">
      <c r="A20" s="1062" t="s">
        <v>450</v>
      </c>
      <c r="B20" s="1063"/>
      <c r="C20" s="507">
        <v>815.5836</v>
      </c>
      <c r="D20" s="507">
        <v>846.9522000000001</v>
      </c>
      <c r="E20" s="507">
        <v>878.3208</v>
      </c>
      <c r="F20" s="1064" t="s">
        <v>444</v>
      </c>
      <c r="G20" s="1064"/>
      <c r="H20" s="1060" t="s">
        <v>451</v>
      </c>
      <c r="I20" s="1060"/>
      <c r="J20" s="1061"/>
      <c r="K20" s="10"/>
      <c r="L20" s="4"/>
      <c r="M20" s="4"/>
      <c r="N20" s="4"/>
      <c r="O20" s="4"/>
      <c r="P20" s="4"/>
      <c r="Q20" s="79"/>
      <c r="S20" s="78"/>
    </row>
    <row r="21" spans="1:19" ht="31.5" customHeight="1" thickBot="1">
      <c r="A21" s="1072" t="s">
        <v>452</v>
      </c>
      <c r="B21" s="1072"/>
      <c r="C21" s="1072"/>
      <c r="D21" s="1072"/>
      <c r="E21" s="1072"/>
      <c r="F21" s="1072"/>
      <c r="G21" s="1072"/>
      <c r="H21" s="1072"/>
      <c r="I21" s="1072"/>
      <c r="J21" s="1072"/>
      <c r="K21" s="10"/>
      <c r="L21" s="4"/>
      <c r="M21" s="4"/>
      <c r="N21" s="4"/>
      <c r="O21" s="4"/>
      <c r="P21" s="4"/>
      <c r="Q21" s="79"/>
      <c r="S21" s="78"/>
    </row>
    <row r="22" spans="1:16" s="503" customFormat="1" ht="24" customHeight="1">
      <c r="A22" s="1065" t="s">
        <v>50</v>
      </c>
      <c r="B22" s="1066"/>
      <c r="C22" s="1069" t="s">
        <v>201</v>
      </c>
      <c r="D22" s="1069"/>
      <c r="E22" s="1069"/>
      <c r="F22" s="1069" t="s">
        <v>202</v>
      </c>
      <c r="G22" s="1069"/>
      <c r="H22" s="1069" t="s">
        <v>150</v>
      </c>
      <c r="I22" s="1069"/>
      <c r="J22" s="1103"/>
      <c r="K22" s="508"/>
      <c r="L22" s="509"/>
      <c r="M22" s="509"/>
      <c r="N22" s="509"/>
      <c r="O22" s="509"/>
      <c r="P22" s="509"/>
    </row>
    <row r="23" spans="1:16" s="503" customFormat="1" ht="24" customHeight="1" thickBot="1">
      <c r="A23" s="1067"/>
      <c r="B23" s="1068"/>
      <c r="C23" s="504" t="s">
        <v>440</v>
      </c>
      <c r="D23" s="505" t="s">
        <v>441</v>
      </c>
      <c r="E23" s="504" t="s">
        <v>442</v>
      </c>
      <c r="F23" s="1070"/>
      <c r="G23" s="1070"/>
      <c r="H23" s="1070"/>
      <c r="I23" s="1070"/>
      <c r="J23" s="1104"/>
      <c r="K23" s="508"/>
      <c r="L23" s="509"/>
      <c r="M23" s="509"/>
      <c r="N23" s="509"/>
      <c r="O23" s="509"/>
      <c r="P23" s="509"/>
    </row>
    <row r="24" spans="1:19" ht="24" customHeight="1">
      <c r="A24" s="1105" t="s">
        <v>453</v>
      </c>
      <c r="B24" s="1106"/>
      <c r="C24" s="510">
        <v>838.9368</v>
      </c>
      <c r="D24" s="510">
        <v>871.2036</v>
      </c>
      <c r="E24" s="510">
        <v>903.4703999999999</v>
      </c>
      <c r="F24" s="1071" t="s">
        <v>454</v>
      </c>
      <c r="G24" s="1071"/>
      <c r="H24" s="1058" t="s">
        <v>205</v>
      </c>
      <c r="I24" s="1058"/>
      <c r="J24" s="1059"/>
      <c r="K24" s="10"/>
      <c r="L24" s="4"/>
      <c r="M24" s="4"/>
      <c r="N24" s="4"/>
      <c r="O24" s="4"/>
      <c r="P24" s="4"/>
      <c r="Q24" s="80"/>
      <c r="S24" s="78"/>
    </row>
    <row r="25" spans="1:16" ht="24" customHeight="1" thickBot="1">
      <c r="A25" s="1101" t="s">
        <v>455</v>
      </c>
      <c r="B25" s="1102"/>
      <c r="C25" s="507">
        <v>350.175</v>
      </c>
      <c r="D25" s="507">
        <v>366.85</v>
      </c>
      <c r="E25" s="507">
        <v>383.525</v>
      </c>
      <c r="F25" s="1064" t="s">
        <v>456</v>
      </c>
      <c r="G25" s="1064"/>
      <c r="H25" s="1060"/>
      <c r="I25" s="1060"/>
      <c r="J25" s="1061"/>
      <c r="K25" s="10"/>
      <c r="L25" s="4"/>
      <c r="M25" s="4"/>
      <c r="N25" s="4"/>
      <c r="O25" s="4"/>
      <c r="P25" s="4"/>
    </row>
    <row r="26" spans="1:19" ht="31.5" customHeight="1" thickBot="1">
      <c r="A26" s="1100" t="s">
        <v>457</v>
      </c>
      <c r="B26" s="1100"/>
      <c r="C26" s="1100"/>
      <c r="D26" s="1100"/>
      <c r="E26" s="1100"/>
      <c r="F26" s="1100"/>
      <c r="G26" s="1100"/>
      <c r="H26" s="1100"/>
      <c r="I26" s="1100"/>
      <c r="J26" s="1100"/>
      <c r="K26" s="10"/>
      <c r="L26" s="4"/>
      <c r="M26" s="4"/>
      <c r="N26" s="4"/>
      <c r="O26" s="4"/>
      <c r="P26" s="4"/>
      <c r="Q26" s="80"/>
      <c r="S26" s="78"/>
    </row>
    <row r="27" spans="1:16" s="503" customFormat="1" ht="24" customHeight="1">
      <c r="A27" s="1065" t="s">
        <v>50</v>
      </c>
      <c r="B27" s="1066"/>
      <c r="C27" s="1069" t="s">
        <v>201</v>
      </c>
      <c r="D27" s="1069"/>
      <c r="E27" s="1069"/>
      <c r="F27" s="1069" t="s">
        <v>202</v>
      </c>
      <c r="G27" s="1069"/>
      <c r="H27" s="1069" t="s">
        <v>150</v>
      </c>
      <c r="I27" s="1069"/>
      <c r="J27" s="1103"/>
      <c r="K27" s="508"/>
      <c r="L27" s="509"/>
      <c r="M27" s="509"/>
      <c r="N27" s="509"/>
      <c r="O27" s="509"/>
      <c r="P27" s="509"/>
    </row>
    <row r="28" spans="1:16" s="503" customFormat="1" ht="24" customHeight="1" thickBot="1">
      <c r="A28" s="1067"/>
      <c r="B28" s="1068"/>
      <c r="C28" s="504" t="s">
        <v>440</v>
      </c>
      <c r="D28" s="505" t="s">
        <v>441</v>
      </c>
      <c r="E28" s="504" t="s">
        <v>442</v>
      </c>
      <c r="F28" s="1070"/>
      <c r="G28" s="1070"/>
      <c r="H28" s="1070"/>
      <c r="I28" s="1070"/>
      <c r="J28" s="1104"/>
      <c r="K28" s="508"/>
      <c r="L28" s="509"/>
      <c r="M28" s="509"/>
      <c r="N28" s="509"/>
      <c r="O28" s="509"/>
      <c r="P28" s="509"/>
    </row>
    <row r="29" spans="1:19" ht="27.75" customHeight="1">
      <c r="A29" s="1105" t="s">
        <v>458</v>
      </c>
      <c r="B29" s="1106"/>
      <c r="C29" s="510">
        <v>736.6706399999999</v>
      </c>
      <c r="D29" s="510">
        <v>767.3652500000001</v>
      </c>
      <c r="E29" s="510">
        <v>798.0598600000001</v>
      </c>
      <c r="F29" s="1071" t="s">
        <v>444</v>
      </c>
      <c r="G29" s="1071"/>
      <c r="H29" s="1107" t="s">
        <v>66</v>
      </c>
      <c r="I29" s="1107"/>
      <c r="J29" s="1108"/>
      <c r="K29" s="10"/>
      <c r="L29" s="4"/>
      <c r="M29" s="4"/>
      <c r="N29" s="4"/>
      <c r="O29" s="4"/>
      <c r="P29" s="4"/>
      <c r="Q29" s="77"/>
      <c r="S29" s="74"/>
    </row>
    <row r="30" spans="1:19" ht="33.75" customHeight="1">
      <c r="A30" s="1098" t="s">
        <v>459</v>
      </c>
      <c r="B30" s="1099"/>
      <c r="C30" s="73">
        <v>664.6713599999999</v>
      </c>
      <c r="D30" s="73">
        <v>692.366</v>
      </c>
      <c r="E30" s="73">
        <v>720.06064</v>
      </c>
      <c r="F30" s="1097" t="s">
        <v>444</v>
      </c>
      <c r="G30" s="1097"/>
      <c r="H30" s="1085" t="s">
        <v>460</v>
      </c>
      <c r="I30" s="1085"/>
      <c r="J30" s="1086"/>
      <c r="K30" s="10"/>
      <c r="L30" s="4"/>
      <c r="M30" s="4"/>
      <c r="N30" s="4"/>
      <c r="O30" s="4"/>
      <c r="P30" s="4"/>
      <c r="Q30" s="77"/>
      <c r="S30" s="74"/>
    </row>
    <row r="31" spans="1:19" ht="33.75" customHeight="1">
      <c r="A31" s="1095" t="s">
        <v>461</v>
      </c>
      <c r="B31" s="1096"/>
      <c r="C31" s="73">
        <v>1043.8656</v>
      </c>
      <c r="D31" s="73">
        <v>1087.36</v>
      </c>
      <c r="E31" s="73">
        <v>1130.8544000000002</v>
      </c>
      <c r="F31" s="1097" t="s">
        <v>444</v>
      </c>
      <c r="G31" s="1097"/>
      <c r="H31" s="1085" t="s">
        <v>206</v>
      </c>
      <c r="I31" s="1085"/>
      <c r="J31" s="1086"/>
      <c r="K31" s="10"/>
      <c r="L31" s="4"/>
      <c r="M31" s="4"/>
      <c r="N31" s="4"/>
      <c r="O31" s="4"/>
      <c r="P31" s="4"/>
      <c r="Q31" s="75"/>
      <c r="S31" s="74"/>
    </row>
    <row r="32" spans="1:19" ht="39.75" customHeight="1" thickBot="1">
      <c r="A32" s="1062" t="s">
        <v>462</v>
      </c>
      <c r="B32" s="1063"/>
      <c r="C32" s="507">
        <v>646.8708</v>
      </c>
      <c r="D32" s="507">
        <v>673.8237500000001</v>
      </c>
      <c r="E32" s="507">
        <v>700.7767000000001</v>
      </c>
      <c r="F32" s="1064" t="s">
        <v>444</v>
      </c>
      <c r="G32" s="1064"/>
      <c r="H32" s="1092" t="s">
        <v>463</v>
      </c>
      <c r="I32" s="1092"/>
      <c r="J32" s="1093"/>
      <c r="K32" s="10"/>
      <c r="L32" s="4"/>
      <c r="M32" s="4"/>
      <c r="N32" s="4"/>
      <c r="O32" s="4"/>
      <c r="P32" s="4"/>
      <c r="Q32" s="75"/>
      <c r="S32" s="74"/>
    </row>
    <row r="33" spans="1:16" ht="33" customHeight="1" thickBot="1">
      <c r="A33" s="1091" t="s">
        <v>464</v>
      </c>
      <c r="B33" s="1091"/>
      <c r="C33" s="1091"/>
      <c r="D33" s="1091"/>
      <c r="E33" s="1091"/>
      <c r="F33" s="1091"/>
      <c r="G33" s="1091"/>
      <c r="H33" s="1091"/>
      <c r="I33" s="1091"/>
      <c r="J33" s="1091"/>
      <c r="K33" s="81"/>
      <c r="L33" s="230"/>
      <c r="M33" s="230"/>
      <c r="N33" s="230"/>
      <c r="O33" s="230"/>
      <c r="P33" s="230"/>
    </row>
    <row r="34" spans="1:16" s="503" customFormat="1" ht="24" customHeight="1">
      <c r="A34" s="1065" t="s">
        <v>161</v>
      </c>
      <c r="B34" s="1069"/>
      <c r="C34" s="1069" t="s">
        <v>201</v>
      </c>
      <c r="D34" s="1069"/>
      <c r="E34" s="1069"/>
      <c r="F34" s="1069" t="s">
        <v>202</v>
      </c>
      <c r="G34" s="1069"/>
      <c r="H34" s="1087" t="s">
        <v>150</v>
      </c>
      <c r="I34" s="1087"/>
      <c r="J34" s="1088"/>
      <c r="K34" s="511"/>
      <c r="L34" s="511"/>
      <c r="M34" s="511"/>
      <c r="N34" s="511"/>
      <c r="O34" s="511"/>
      <c r="P34" s="511"/>
    </row>
    <row r="35" spans="1:16" s="503" customFormat="1" ht="24" customHeight="1" thickBot="1">
      <c r="A35" s="1094"/>
      <c r="B35" s="1070"/>
      <c r="C35" s="504" t="s">
        <v>440</v>
      </c>
      <c r="D35" s="504" t="s">
        <v>441</v>
      </c>
      <c r="E35" s="504" t="s">
        <v>465</v>
      </c>
      <c r="F35" s="1070"/>
      <c r="G35" s="1070"/>
      <c r="H35" s="1089"/>
      <c r="I35" s="1089"/>
      <c r="J35" s="1090"/>
      <c r="K35" s="511"/>
      <c r="L35" s="511"/>
      <c r="M35" s="511"/>
      <c r="N35" s="511"/>
      <c r="O35" s="511"/>
      <c r="P35" s="511"/>
    </row>
    <row r="36" spans="1:16" ht="43.5" customHeight="1" thickBot="1">
      <c r="A36" s="1079" t="s">
        <v>466</v>
      </c>
      <c r="B36" s="1080"/>
      <c r="C36" s="512" t="s">
        <v>228</v>
      </c>
      <c r="D36" s="512">
        <v>1100</v>
      </c>
      <c r="E36" s="512">
        <v>1150</v>
      </c>
      <c r="F36" s="1077" t="s">
        <v>651</v>
      </c>
      <c r="G36" s="1078"/>
      <c r="H36" s="1081" t="s">
        <v>467</v>
      </c>
      <c r="I36" s="1081"/>
      <c r="J36" s="1082"/>
      <c r="K36" s="10"/>
      <c r="L36" s="4"/>
      <c r="M36" s="4"/>
      <c r="N36" s="4"/>
      <c r="O36" s="4"/>
      <c r="P36" s="145"/>
    </row>
    <row r="37" spans="1:16" s="81" customFormat="1" ht="31.5" customHeight="1">
      <c r="A37" s="1083"/>
      <c r="B37" s="1084"/>
      <c r="C37" s="1084"/>
      <c r="D37" s="1084"/>
      <c r="E37" s="1084"/>
      <c r="F37" s="1084"/>
      <c r="G37" s="1084"/>
      <c r="H37" s="1084"/>
      <c r="I37" s="1084"/>
      <c r="J37" s="1084"/>
      <c r="K37" s="10"/>
      <c r="L37" s="64"/>
      <c r="M37" s="64"/>
      <c r="N37" s="64"/>
      <c r="O37" s="64"/>
      <c r="P37" s="753"/>
    </row>
    <row r="38" spans="1:16" s="755" customFormat="1" ht="24" customHeight="1">
      <c r="A38" s="880"/>
      <c r="B38" s="879"/>
      <c r="C38" s="880"/>
      <c r="D38" s="880"/>
      <c r="E38" s="880"/>
      <c r="F38" s="880"/>
      <c r="G38" s="880"/>
      <c r="H38" s="880"/>
      <c r="I38" s="880"/>
      <c r="J38" s="880"/>
      <c r="K38" s="10"/>
      <c r="L38" s="754"/>
      <c r="M38" s="754"/>
      <c r="N38" s="754"/>
      <c r="O38" s="754"/>
      <c r="P38" s="754"/>
    </row>
    <row r="39" spans="1:16" s="755" customFormat="1" ht="24" customHeight="1">
      <c r="A39" s="879"/>
      <c r="B39" s="879"/>
      <c r="C39" s="880"/>
      <c r="D39" s="880"/>
      <c r="E39" s="747"/>
      <c r="F39" s="880"/>
      <c r="G39" s="880"/>
      <c r="H39" s="880"/>
      <c r="I39" s="880"/>
      <c r="J39" s="880"/>
      <c r="K39" s="10"/>
      <c r="L39" s="754"/>
      <c r="M39" s="754"/>
      <c r="N39" s="754"/>
      <c r="O39" s="754"/>
      <c r="P39" s="754"/>
    </row>
    <row r="40" spans="1:16" s="81" customFormat="1" ht="18" customHeight="1">
      <c r="A40" s="876"/>
      <c r="B40" s="878"/>
      <c r="C40" s="881"/>
      <c r="D40" s="881"/>
      <c r="E40" s="756"/>
      <c r="F40" s="882"/>
      <c r="G40" s="882"/>
      <c r="H40" s="883"/>
      <c r="I40" s="883"/>
      <c r="J40" s="884"/>
      <c r="K40" s="10"/>
      <c r="L40" s="64"/>
      <c r="M40" s="64"/>
      <c r="N40" s="64"/>
      <c r="O40" s="64"/>
      <c r="P40" s="753"/>
    </row>
    <row r="41" spans="1:16" s="81" customFormat="1" ht="22.5" customHeight="1">
      <c r="A41" s="876"/>
      <c r="B41" s="878"/>
      <c r="C41" s="881"/>
      <c r="D41" s="881"/>
      <c r="E41" s="756"/>
      <c r="F41" s="882"/>
      <c r="G41" s="882"/>
      <c r="H41" s="883"/>
      <c r="I41" s="883"/>
      <c r="J41" s="884"/>
      <c r="K41" s="10"/>
      <c r="L41" s="64"/>
      <c r="M41" s="64"/>
      <c r="N41" s="64"/>
      <c r="O41" s="64"/>
      <c r="P41" s="753"/>
    </row>
    <row r="42" spans="1:16" s="81" customFormat="1" ht="22.5" customHeight="1">
      <c r="A42" s="876"/>
      <c r="B42" s="877"/>
      <c r="C42" s="881"/>
      <c r="D42" s="881"/>
      <c r="E42" s="756"/>
      <c r="F42" s="882"/>
      <c r="G42" s="882"/>
      <c r="H42" s="883"/>
      <c r="I42" s="883"/>
      <c r="J42" s="883"/>
      <c r="K42" s="10"/>
      <c r="L42" s="64"/>
      <c r="M42" s="64"/>
      <c r="N42" s="64"/>
      <c r="O42" s="64"/>
      <c r="P42" s="753"/>
    </row>
    <row r="43" spans="1:16" s="81" customFormat="1" ht="22.5" customHeight="1">
      <c r="A43" s="876"/>
      <c r="B43" s="877"/>
      <c r="C43" s="881"/>
      <c r="D43" s="881"/>
      <c r="E43" s="756"/>
      <c r="F43" s="882"/>
      <c r="G43" s="882"/>
      <c r="H43" s="883"/>
      <c r="I43" s="883"/>
      <c r="J43" s="883"/>
      <c r="K43" s="10"/>
      <c r="L43" s="64"/>
      <c r="M43" s="64"/>
      <c r="N43" s="64"/>
      <c r="O43" s="64"/>
      <c r="P43" s="753"/>
    </row>
    <row r="44" spans="1:16" s="81" customFormat="1" ht="35.25" customHeight="1">
      <c r="A44" s="876"/>
      <c r="B44" s="877"/>
      <c r="C44" s="885"/>
      <c r="D44" s="885"/>
      <c r="E44" s="757"/>
      <c r="F44" s="882"/>
      <c r="G44" s="882"/>
      <c r="H44" s="883"/>
      <c r="I44" s="883"/>
      <c r="J44" s="883"/>
      <c r="K44" s="10"/>
      <c r="L44" s="64"/>
      <c r="M44" s="64"/>
      <c r="N44" s="64"/>
      <c r="O44" s="64"/>
      <c r="P44" s="753"/>
    </row>
    <row r="45" spans="1:16" s="81" customFormat="1" ht="22.5" customHeight="1">
      <c r="A45" s="876"/>
      <c r="B45" s="877"/>
      <c r="C45" s="886"/>
      <c r="D45" s="886"/>
      <c r="E45" s="757"/>
      <c r="F45" s="882"/>
      <c r="G45" s="882"/>
      <c r="H45" s="883"/>
      <c r="I45" s="883"/>
      <c r="J45" s="883"/>
      <c r="K45" s="10"/>
      <c r="L45" s="64"/>
      <c r="M45" s="64"/>
      <c r="N45" s="64"/>
      <c r="O45" s="64"/>
      <c r="P45" s="753"/>
    </row>
    <row r="46" spans="1:16" s="81" customFormat="1" ht="22.5" customHeight="1">
      <c r="A46" s="876"/>
      <c r="B46" s="877"/>
      <c r="C46" s="885"/>
      <c r="D46" s="885"/>
      <c r="E46" s="757"/>
      <c r="F46" s="882"/>
      <c r="G46" s="882"/>
      <c r="H46" s="883"/>
      <c r="I46" s="883"/>
      <c r="J46" s="883"/>
      <c r="K46" s="10"/>
      <c r="L46" s="64"/>
      <c r="M46" s="64"/>
      <c r="N46" s="64"/>
      <c r="O46" s="64"/>
      <c r="P46" s="753"/>
    </row>
    <row r="47" spans="1:16" s="81" customFormat="1" ht="22.5" customHeight="1">
      <c r="A47" s="876"/>
      <c r="B47" s="877"/>
      <c r="C47" s="885"/>
      <c r="D47" s="885"/>
      <c r="E47" s="757"/>
      <c r="F47" s="882"/>
      <c r="G47" s="882"/>
      <c r="H47" s="883"/>
      <c r="I47" s="883"/>
      <c r="J47" s="883"/>
      <c r="K47" s="10"/>
      <c r="L47" s="64"/>
      <c r="M47" s="64"/>
      <c r="N47" s="64"/>
      <c r="O47" s="64"/>
      <c r="P47" s="753"/>
    </row>
    <row r="48" spans="1:16" s="81" customFormat="1" ht="22.5" customHeight="1">
      <c r="A48" s="876"/>
      <c r="B48" s="877"/>
      <c r="C48" s="877"/>
      <c r="D48" s="752"/>
      <c r="E48" s="752"/>
      <c r="F48" s="751"/>
      <c r="G48" s="751"/>
      <c r="H48" s="751"/>
      <c r="I48" s="751"/>
      <c r="J48" s="751"/>
      <c r="K48" s="10"/>
      <c r="L48" s="64"/>
      <c r="M48" s="64"/>
      <c r="N48" s="64"/>
      <c r="O48" s="64"/>
      <c r="P48" s="753"/>
    </row>
    <row r="49" spans="1:16" s="230" customFormat="1" ht="19.5" customHeight="1" thickBot="1">
      <c r="A49" s="267"/>
      <c r="B49" s="268"/>
      <c r="C49" s="269"/>
      <c r="D49" s="269"/>
      <c r="E49" s="269"/>
      <c r="F49" s="270"/>
      <c r="G49" s="270"/>
      <c r="H49" s="271"/>
      <c r="I49" s="271"/>
      <c r="J49" s="271"/>
      <c r="K49" s="10"/>
      <c r="L49" s="4"/>
      <c r="M49" s="4"/>
      <c r="N49" s="4"/>
      <c r="O49" s="4"/>
      <c r="P49" s="145"/>
    </row>
    <row r="50" spans="1:16" ht="15">
      <c r="A50" s="144" t="s">
        <v>247</v>
      </c>
      <c r="B50" s="139"/>
      <c r="C50" s="139"/>
      <c r="D50" s="1074" t="s">
        <v>468</v>
      </c>
      <c r="E50" s="1075"/>
      <c r="F50" s="1075"/>
      <c r="G50" s="1075"/>
      <c r="H50" s="1075"/>
      <c r="I50" s="1075"/>
      <c r="J50" s="1075"/>
      <c r="K50" s="230"/>
      <c r="L50" s="230"/>
      <c r="M50" s="230"/>
      <c r="N50" s="230"/>
      <c r="O50" s="230"/>
      <c r="P50" s="230"/>
    </row>
    <row r="51" spans="1:16" ht="15">
      <c r="A51" s="144" t="s">
        <v>239</v>
      </c>
      <c r="B51" s="13"/>
      <c r="C51" s="13"/>
      <c r="D51" s="13"/>
      <c r="E51" s="127"/>
      <c r="F51" s="127"/>
      <c r="G51" s="126"/>
      <c r="H51" s="126"/>
      <c r="I51" s="126"/>
      <c r="J51" s="128" t="s">
        <v>240</v>
      </c>
      <c r="K51" s="230"/>
      <c r="L51" s="230"/>
      <c r="M51" s="230"/>
      <c r="N51" s="230"/>
      <c r="O51" s="230"/>
      <c r="P51" s="230"/>
    </row>
    <row r="52" spans="1:16" ht="15">
      <c r="A52" s="272" t="s">
        <v>195</v>
      </c>
      <c r="B52" s="13"/>
      <c r="C52" s="13"/>
      <c r="D52" s="13"/>
      <c r="E52" s="127"/>
      <c r="F52" s="127"/>
      <c r="G52" s="126"/>
      <c r="H52" s="126"/>
      <c r="I52" s="126"/>
      <c r="J52" s="129" t="s">
        <v>241</v>
      </c>
      <c r="K52" s="230"/>
      <c r="L52" s="230"/>
      <c r="M52" s="230"/>
      <c r="N52" s="230"/>
      <c r="O52" s="230"/>
      <c r="P52" s="230"/>
    </row>
    <row r="53" spans="1:16" ht="12.75">
      <c r="A53" s="1073"/>
      <c r="B53" s="1073"/>
      <c r="C53" s="130"/>
      <c r="D53" s="131"/>
      <c r="E53" s="131"/>
      <c r="F53" s="131"/>
      <c r="G53" s="130"/>
      <c r="H53" s="132"/>
      <c r="I53" s="133"/>
      <c r="J53" s="131"/>
      <c r="K53" s="230"/>
      <c r="L53" s="230"/>
      <c r="M53" s="230"/>
      <c r="N53" s="230"/>
      <c r="O53" s="230"/>
      <c r="P53" s="230"/>
    </row>
    <row r="54" spans="1:10" ht="12.75">
      <c r="A54" s="1076"/>
      <c r="B54" s="1076"/>
      <c r="C54" s="134"/>
      <c r="D54" s="131"/>
      <c r="E54" s="135"/>
      <c r="F54" s="135"/>
      <c r="G54" s="130"/>
      <c r="H54" s="132"/>
      <c r="I54" s="136"/>
      <c r="J54" s="131"/>
    </row>
    <row r="55" spans="1:10" ht="12.75">
      <c r="A55" s="1073"/>
      <c r="B55" s="1073"/>
      <c r="C55" s="137"/>
      <c r="D55" s="138"/>
      <c r="E55" s="138"/>
      <c r="F55" s="137"/>
      <c r="G55" s="137"/>
      <c r="H55" s="137"/>
      <c r="I55" s="137"/>
      <c r="J55" s="137"/>
    </row>
    <row r="56" spans="1:10" ht="12.75">
      <c r="A56" s="1073"/>
      <c r="B56" s="1073"/>
      <c r="C56"/>
      <c r="D56"/>
      <c r="E56"/>
      <c r="F56"/>
      <c r="G56"/>
      <c r="H56"/>
      <c r="I56"/>
      <c r="J56"/>
    </row>
  </sheetData>
  <mergeCells count="79">
    <mergeCell ref="H17:J17"/>
    <mergeCell ref="F17:G17"/>
    <mergeCell ref="H12:J13"/>
    <mergeCell ref="H14:J16"/>
    <mergeCell ref="F15:G15"/>
    <mergeCell ref="F16:G16"/>
    <mergeCell ref="A14:B14"/>
    <mergeCell ref="P11:P13"/>
    <mergeCell ref="L11:L13"/>
    <mergeCell ref="M11:M13"/>
    <mergeCell ref="N11:N13"/>
    <mergeCell ref="O11:O13"/>
    <mergeCell ref="F14:G14"/>
    <mergeCell ref="A12:B13"/>
    <mergeCell ref="C12:E12"/>
    <mergeCell ref="K11:K13"/>
    <mergeCell ref="E6:J6"/>
    <mergeCell ref="E7:J7"/>
    <mergeCell ref="A9:J9"/>
    <mergeCell ref="A11:J11"/>
    <mergeCell ref="A10:I10"/>
    <mergeCell ref="E8:J8"/>
    <mergeCell ref="E2:J2"/>
    <mergeCell ref="E3:J3"/>
    <mergeCell ref="E4:J4"/>
    <mergeCell ref="E5:J5"/>
    <mergeCell ref="A15:B15"/>
    <mergeCell ref="A16:B16"/>
    <mergeCell ref="F12:G13"/>
    <mergeCell ref="H27:J28"/>
    <mergeCell ref="F19:G19"/>
    <mergeCell ref="A17:B17"/>
    <mergeCell ref="A18:B18"/>
    <mergeCell ref="F18:G18"/>
    <mergeCell ref="A19:B19"/>
    <mergeCell ref="F25:G25"/>
    <mergeCell ref="A25:B25"/>
    <mergeCell ref="H22:J23"/>
    <mergeCell ref="A24:B24"/>
    <mergeCell ref="A29:B29"/>
    <mergeCell ref="H29:J29"/>
    <mergeCell ref="H30:J30"/>
    <mergeCell ref="A26:J26"/>
    <mergeCell ref="C27:E27"/>
    <mergeCell ref="F29:G29"/>
    <mergeCell ref="F30:G30"/>
    <mergeCell ref="F31:G31"/>
    <mergeCell ref="F27:G28"/>
    <mergeCell ref="A27:B28"/>
    <mergeCell ref="A30:B30"/>
    <mergeCell ref="H31:J31"/>
    <mergeCell ref="C34:E34"/>
    <mergeCell ref="F34:G35"/>
    <mergeCell ref="H34:J35"/>
    <mergeCell ref="A33:J33"/>
    <mergeCell ref="A32:B32"/>
    <mergeCell ref="F32:G32"/>
    <mergeCell ref="H32:J32"/>
    <mergeCell ref="A34:B35"/>
    <mergeCell ref="A31:B31"/>
    <mergeCell ref="F36:G36"/>
    <mergeCell ref="A36:B36"/>
    <mergeCell ref="H36:J36"/>
    <mergeCell ref="A37:J37"/>
    <mergeCell ref="A55:B55"/>
    <mergeCell ref="A56:B56"/>
    <mergeCell ref="D50:J50"/>
    <mergeCell ref="A53:B53"/>
    <mergeCell ref="A54:B54"/>
    <mergeCell ref="H18:J19"/>
    <mergeCell ref="H24:J25"/>
    <mergeCell ref="A20:B20"/>
    <mergeCell ref="F20:G20"/>
    <mergeCell ref="H20:J20"/>
    <mergeCell ref="A22:B23"/>
    <mergeCell ref="C22:E22"/>
    <mergeCell ref="F22:G23"/>
    <mergeCell ref="F24:G24"/>
    <mergeCell ref="A21:J21"/>
  </mergeCells>
  <hyperlinks>
    <hyperlink ref="E7" r:id="rId1" display="www.kskstroi.ru"/>
    <hyperlink ref="A52" r:id="rId2" display="www.kskstroi.ru"/>
    <hyperlink ref="E8:J8" location="ОГЛАВЛЕНИЕ!Область_печати" display="Главная"/>
  </hyperlinks>
  <printOptions horizontalCentered="1"/>
  <pageMargins left="0.31" right="0.2" top="0.17" bottom="0" header="0.19" footer="0"/>
  <pageSetup horizontalDpi="600" verticalDpi="600" orientation="portrait" paperSize="9" scale="65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tabColor indexed="17"/>
  </sheetPr>
  <dimension ref="A1:N37"/>
  <sheetViews>
    <sheetView view="pageBreakPreview" zoomScale="90" zoomScaleSheetLayoutView="90" workbookViewId="0" topLeftCell="A1">
      <selection activeCell="F9" sqref="F9:H9"/>
    </sheetView>
  </sheetViews>
  <sheetFormatPr defaultColWidth="9.140625" defaultRowHeight="12.75"/>
  <cols>
    <col min="1" max="1" width="11.28125" style="51" customWidth="1"/>
    <col min="2" max="2" width="19.57421875" style="51" customWidth="1"/>
    <col min="3" max="3" width="12.28125" style="51" customWidth="1"/>
    <col min="4" max="4" width="11.57421875" style="51" customWidth="1"/>
    <col min="5" max="5" width="13.00390625" style="51" customWidth="1"/>
    <col min="6" max="6" width="9.140625" style="51" customWidth="1"/>
    <col min="7" max="7" width="10.00390625" style="51" customWidth="1"/>
    <col min="8" max="8" width="35.421875" style="51" customWidth="1"/>
    <col min="9" max="9" width="9.140625" style="51" customWidth="1"/>
    <col min="10" max="10" width="12.7109375" style="51" customWidth="1"/>
    <col min="11" max="11" width="16.28125" style="51" customWidth="1"/>
    <col min="12" max="12" width="10.00390625" style="51" bestFit="1" customWidth="1"/>
    <col min="13" max="13" width="12.00390625" style="51" customWidth="1"/>
    <col min="14" max="16384" width="9.140625" style="51" customWidth="1"/>
  </cols>
  <sheetData>
    <row r="1" spans="1:14" ht="12.75">
      <c r="A1" s="476"/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</row>
    <row r="2" spans="1:14" ht="16.5" customHeight="1">
      <c r="A2" s="476"/>
      <c r="B2" s="476"/>
      <c r="C2" s="476"/>
      <c r="D2" s="476"/>
      <c r="E2" s="476"/>
      <c r="F2" s="1145"/>
      <c r="G2" s="1145"/>
      <c r="H2" s="1145"/>
      <c r="I2" s="476"/>
      <c r="J2" s="476"/>
      <c r="K2" s="476"/>
      <c r="L2" s="476"/>
      <c r="M2" s="476"/>
      <c r="N2" s="476"/>
    </row>
    <row r="3" spans="1:14" ht="15.75" customHeight="1">
      <c r="A3" s="476"/>
      <c r="B3" s="476"/>
      <c r="C3" s="476"/>
      <c r="D3" s="476"/>
      <c r="E3" s="476"/>
      <c r="F3" s="1146" t="s">
        <v>194</v>
      </c>
      <c r="G3" s="1146"/>
      <c r="H3" s="1146"/>
      <c r="I3" s="477"/>
      <c r="J3" s="476"/>
      <c r="K3" s="476"/>
      <c r="L3" s="476"/>
      <c r="M3" s="476"/>
      <c r="N3" s="476"/>
    </row>
    <row r="4" spans="1:14" ht="18" customHeight="1">
      <c r="A4" s="476"/>
      <c r="B4" s="476"/>
      <c r="C4" s="476"/>
      <c r="D4" s="476"/>
      <c r="E4" s="476"/>
      <c r="F4" s="1147" t="s">
        <v>191</v>
      </c>
      <c r="G4" s="1147"/>
      <c r="H4" s="1147"/>
      <c r="I4" s="478"/>
      <c r="J4" s="476"/>
      <c r="K4" s="476"/>
      <c r="L4" s="476"/>
      <c r="M4" s="476"/>
      <c r="N4" s="476"/>
    </row>
    <row r="5" spans="1:14" ht="14.25" customHeight="1">
      <c r="A5" s="476"/>
      <c r="B5" s="476"/>
      <c r="C5" s="476"/>
      <c r="D5" s="476"/>
      <c r="E5" s="476"/>
      <c r="F5" s="1148" t="s">
        <v>192</v>
      </c>
      <c r="G5" s="1148"/>
      <c r="H5" s="1148"/>
      <c r="I5" s="479"/>
      <c r="J5" s="476"/>
      <c r="K5" s="476"/>
      <c r="L5" s="476"/>
      <c r="M5" s="476"/>
      <c r="N5" s="476"/>
    </row>
    <row r="6" spans="1:14" ht="15">
      <c r="A6" s="476"/>
      <c r="B6" s="476"/>
      <c r="C6" s="476"/>
      <c r="D6" s="476"/>
      <c r="E6" s="476"/>
      <c r="F6" s="1149" t="s">
        <v>229</v>
      </c>
      <c r="G6" s="1149"/>
      <c r="H6" s="1149"/>
      <c r="I6" s="480"/>
      <c r="J6" s="476"/>
      <c r="K6" s="476"/>
      <c r="L6" s="476"/>
      <c r="M6" s="476"/>
      <c r="N6" s="476"/>
    </row>
    <row r="7" spans="1:14" ht="14.25" customHeight="1">
      <c r="A7" s="476"/>
      <c r="B7" s="476"/>
      <c r="C7" s="476"/>
      <c r="D7" s="476"/>
      <c r="E7" s="476"/>
      <c r="F7" s="1149" t="s">
        <v>193</v>
      </c>
      <c r="G7" s="1149"/>
      <c r="H7" s="1149"/>
      <c r="I7" s="480"/>
      <c r="J7" s="476"/>
      <c r="K7" s="476"/>
      <c r="L7" s="476"/>
      <c r="M7" s="476"/>
      <c r="N7" s="476"/>
    </row>
    <row r="8" spans="1:14" ht="15" customHeight="1">
      <c r="A8" s="476"/>
      <c r="B8" s="476"/>
      <c r="C8" s="476"/>
      <c r="D8" s="476"/>
      <c r="E8" s="476"/>
      <c r="F8" s="1150" t="s">
        <v>195</v>
      </c>
      <c r="G8" s="1151"/>
      <c r="H8" s="1151"/>
      <c r="I8" s="481"/>
      <c r="J8" s="476"/>
      <c r="K8" s="476"/>
      <c r="L8" s="476"/>
      <c r="M8" s="476"/>
      <c r="N8" s="476"/>
    </row>
    <row r="9" spans="1:14" ht="14.25" customHeight="1" thickBot="1">
      <c r="A9" s="482"/>
      <c r="B9" s="482"/>
      <c r="C9" s="482"/>
      <c r="D9" s="482"/>
      <c r="E9" s="482"/>
      <c r="F9" s="931" t="s">
        <v>334</v>
      </c>
      <c r="G9" s="931"/>
      <c r="H9" s="931"/>
      <c r="I9" s="476"/>
      <c r="J9" s="476"/>
      <c r="K9" s="476"/>
      <c r="L9" s="476"/>
      <c r="M9" s="476"/>
      <c r="N9" s="476"/>
    </row>
    <row r="10" spans="1:14" ht="27.75" customHeight="1" thickBot="1" thickTop="1">
      <c r="A10" s="1156" t="s">
        <v>410</v>
      </c>
      <c r="B10" s="1156"/>
      <c r="C10" s="1156"/>
      <c r="D10" s="1156"/>
      <c r="E10" s="1156"/>
      <c r="F10" s="1156"/>
      <c r="G10" s="1156"/>
      <c r="H10" s="1156"/>
      <c r="I10" s="476"/>
      <c r="J10" s="476"/>
      <c r="K10" s="476"/>
      <c r="L10" s="476"/>
      <c r="M10" s="476"/>
      <c r="N10" s="476"/>
    </row>
    <row r="11" spans="1:14" ht="44.25" customHeight="1" thickBot="1" thickTop="1">
      <c r="A11" s="1157"/>
      <c r="B11" s="1157"/>
      <c r="C11" s="1157"/>
      <c r="D11" s="1157"/>
      <c r="E11" s="1157"/>
      <c r="F11" s="1157"/>
      <c r="G11" s="1157"/>
      <c r="H11" s="483" t="s">
        <v>562</v>
      </c>
      <c r="I11" s="513"/>
      <c r="J11" s="513"/>
      <c r="K11" s="513"/>
      <c r="L11" s="513"/>
      <c r="M11" s="513"/>
      <c r="N11" s="513"/>
    </row>
    <row r="12" spans="1:14" ht="29.25" customHeight="1">
      <c r="A12" s="1158" t="s">
        <v>161</v>
      </c>
      <c r="B12" s="1138"/>
      <c r="C12" s="1138" t="s">
        <v>162</v>
      </c>
      <c r="D12" s="1138"/>
      <c r="E12" s="1138"/>
      <c r="F12" s="1138" t="s">
        <v>163</v>
      </c>
      <c r="G12" s="1138" t="s">
        <v>164</v>
      </c>
      <c r="H12" s="1139"/>
      <c r="I12" s="513"/>
      <c r="J12" s="513"/>
      <c r="K12" s="513"/>
      <c r="L12" s="513"/>
      <c r="M12" s="513"/>
      <c r="N12" s="513"/>
    </row>
    <row r="13" spans="1:14" ht="35.25" customHeight="1" thickBot="1">
      <c r="A13" s="1159"/>
      <c r="B13" s="1140"/>
      <c r="C13" s="484" t="s">
        <v>165</v>
      </c>
      <c r="D13" s="484" t="s">
        <v>166</v>
      </c>
      <c r="E13" s="484" t="s">
        <v>167</v>
      </c>
      <c r="F13" s="1140"/>
      <c r="G13" s="1140"/>
      <c r="H13" s="1141"/>
      <c r="I13" s="225"/>
      <c r="J13" s="226"/>
      <c r="K13" s="44"/>
      <c r="L13" s="44"/>
      <c r="M13" s="44"/>
      <c r="N13" s="44"/>
    </row>
    <row r="14" spans="1:14" ht="49.5" customHeight="1" thickBot="1">
      <c r="A14" s="1142" t="s">
        <v>411</v>
      </c>
      <c r="B14" s="1142"/>
      <c r="C14" s="1142"/>
      <c r="D14" s="1142"/>
      <c r="E14" s="1142"/>
      <c r="F14" s="1142"/>
      <c r="G14" s="1142"/>
      <c r="H14" s="1142"/>
      <c r="I14" s="513"/>
      <c r="J14" s="513"/>
      <c r="K14" s="513"/>
      <c r="L14" s="513"/>
      <c r="M14" s="513"/>
      <c r="N14" s="513"/>
    </row>
    <row r="15" spans="1:14" ht="30" customHeight="1">
      <c r="A15" s="1169" t="s">
        <v>412</v>
      </c>
      <c r="B15" s="1170"/>
      <c r="C15" s="485">
        <v>272.16</v>
      </c>
      <c r="D15" s="485">
        <f>C15*1.05</f>
        <v>285.76800000000003</v>
      </c>
      <c r="E15" s="485">
        <f>C15*1.1</f>
        <v>299.37600000000003</v>
      </c>
      <c r="F15" s="486" t="s">
        <v>413</v>
      </c>
      <c r="G15" s="1165" t="s">
        <v>563</v>
      </c>
      <c r="H15" s="1166"/>
      <c r="I15" s="514"/>
      <c r="J15" s="64"/>
      <c r="K15" s="64"/>
      <c r="L15" s="64"/>
      <c r="M15" s="64"/>
      <c r="N15" s="64"/>
    </row>
    <row r="16" spans="1:14" ht="30" customHeight="1" thickBot="1">
      <c r="A16" s="1152" t="s">
        <v>414</v>
      </c>
      <c r="B16" s="1153"/>
      <c r="C16" s="487">
        <v>246.13</v>
      </c>
      <c r="D16" s="488">
        <f>C16*1.05</f>
        <v>258.4365</v>
      </c>
      <c r="E16" s="488">
        <f>C16*1.1</f>
        <v>270.743</v>
      </c>
      <c r="F16" s="489" t="s">
        <v>415</v>
      </c>
      <c r="G16" s="1167"/>
      <c r="H16" s="1168"/>
      <c r="I16" s="515"/>
      <c r="J16" s="64"/>
      <c r="K16" s="64"/>
      <c r="L16" s="64"/>
      <c r="M16" s="64"/>
      <c r="N16" s="64"/>
    </row>
    <row r="17" spans="1:14" ht="49.5" customHeight="1" thickBot="1">
      <c r="A17" s="1142" t="s">
        <v>168</v>
      </c>
      <c r="B17" s="1142"/>
      <c r="C17" s="1142"/>
      <c r="D17" s="1142"/>
      <c r="E17" s="1142"/>
      <c r="F17" s="1142"/>
      <c r="G17" s="1142"/>
      <c r="H17" s="1142"/>
      <c r="I17" s="10"/>
      <c r="J17" s="64"/>
      <c r="K17" s="64"/>
      <c r="L17" s="64"/>
      <c r="M17" s="64"/>
      <c r="N17" s="64"/>
    </row>
    <row r="18" spans="1:14" ht="30" customHeight="1">
      <c r="A18" s="1154" t="s">
        <v>416</v>
      </c>
      <c r="B18" s="1155"/>
      <c r="C18" s="490">
        <v>282.58</v>
      </c>
      <c r="D18" s="491">
        <f aca="true" t="shared" si="0" ref="D18:D24">C18*1.05</f>
        <v>296.709</v>
      </c>
      <c r="E18" s="491">
        <f aca="true" t="shared" si="1" ref="E18:E24">C18*1.1</f>
        <v>310.838</v>
      </c>
      <c r="F18" s="492" t="s">
        <v>417</v>
      </c>
      <c r="G18" s="1171" t="s">
        <v>418</v>
      </c>
      <c r="H18" s="1172"/>
      <c r="I18" s="515"/>
      <c r="J18" s="64"/>
      <c r="K18" s="64"/>
      <c r="L18" s="516"/>
      <c r="M18" s="64"/>
      <c r="N18" s="64"/>
    </row>
    <row r="19" spans="1:14" ht="30" customHeight="1">
      <c r="A19" s="1136" t="s">
        <v>419</v>
      </c>
      <c r="B19" s="1137"/>
      <c r="C19" s="493">
        <v>345.06</v>
      </c>
      <c r="D19" s="491">
        <f t="shared" si="0"/>
        <v>362.31300000000005</v>
      </c>
      <c r="E19" s="491">
        <f t="shared" si="1"/>
        <v>379.56600000000003</v>
      </c>
      <c r="F19" s="494" t="s">
        <v>420</v>
      </c>
      <c r="G19" s="1143"/>
      <c r="H19" s="1144"/>
      <c r="I19" s="515"/>
      <c r="J19" s="64"/>
      <c r="K19" s="64"/>
      <c r="L19" s="516"/>
      <c r="M19" s="64"/>
      <c r="N19" s="64"/>
    </row>
    <row r="20" spans="1:14" ht="45" customHeight="1">
      <c r="A20" s="1136" t="s">
        <v>421</v>
      </c>
      <c r="B20" s="1137"/>
      <c r="C20" s="493">
        <v>345.05</v>
      </c>
      <c r="D20" s="491">
        <f t="shared" si="0"/>
        <v>362.3025</v>
      </c>
      <c r="E20" s="491">
        <f t="shared" si="1"/>
        <v>379.55500000000006</v>
      </c>
      <c r="F20" s="494" t="s">
        <v>422</v>
      </c>
      <c r="G20" s="1173" t="s">
        <v>423</v>
      </c>
      <c r="H20" s="1174"/>
      <c r="I20" s="515"/>
      <c r="J20" s="64"/>
      <c r="K20" s="64"/>
      <c r="L20" s="516"/>
      <c r="M20" s="64"/>
      <c r="N20" s="64"/>
    </row>
    <row r="21" spans="1:14" ht="60" customHeight="1">
      <c r="A21" s="1136" t="s">
        <v>424</v>
      </c>
      <c r="B21" s="1137"/>
      <c r="C21" s="493">
        <v>282.58</v>
      </c>
      <c r="D21" s="491">
        <f t="shared" si="0"/>
        <v>296.709</v>
      </c>
      <c r="E21" s="491">
        <f t="shared" si="1"/>
        <v>310.838</v>
      </c>
      <c r="F21" s="494" t="s">
        <v>425</v>
      </c>
      <c r="G21" s="1143" t="s">
        <v>426</v>
      </c>
      <c r="H21" s="1144"/>
      <c r="I21" s="515"/>
      <c r="J21" s="64"/>
      <c r="K21" s="64"/>
      <c r="L21" s="516"/>
      <c r="M21" s="64"/>
      <c r="N21" s="64"/>
    </row>
    <row r="22" spans="1:14" ht="45" customHeight="1">
      <c r="A22" s="1136" t="s">
        <v>427</v>
      </c>
      <c r="B22" s="1137"/>
      <c r="C22" s="493">
        <v>229.48</v>
      </c>
      <c r="D22" s="491">
        <f t="shared" si="0"/>
        <v>240.954</v>
      </c>
      <c r="E22" s="491">
        <f t="shared" si="1"/>
        <v>252.428</v>
      </c>
      <c r="F22" s="494" t="s">
        <v>428</v>
      </c>
      <c r="G22" s="1175" t="s">
        <v>431</v>
      </c>
      <c r="H22" s="1176"/>
      <c r="I22" s="515"/>
      <c r="J22" s="64"/>
      <c r="K22" s="64"/>
      <c r="L22" s="516"/>
      <c r="M22" s="64"/>
      <c r="N22" s="64"/>
    </row>
    <row r="23" spans="1:14" ht="45" customHeight="1">
      <c r="A23" s="1136" t="s">
        <v>432</v>
      </c>
      <c r="B23" s="1137"/>
      <c r="C23" s="493">
        <v>282.58</v>
      </c>
      <c r="D23" s="491">
        <f t="shared" si="0"/>
        <v>296.709</v>
      </c>
      <c r="E23" s="491">
        <f t="shared" si="1"/>
        <v>310.838</v>
      </c>
      <c r="F23" s="494" t="s">
        <v>433</v>
      </c>
      <c r="G23" s="1177"/>
      <c r="H23" s="1178"/>
      <c r="I23" s="515"/>
      <c r="J23" s="64"/>
      <c r="K23" s="64"/>
      <c r="L23" s="516"/>
      <c r="M23" s="64"/>
      <c r="N23" s="64"/>
    </row>
    <row r="24" spans="1:14" ht="45" customHeight="1">
      <c r="A24" s="1136" t="s">
        <v>434</v>
      </c>
      <c r="B24" s="1137"/>
      <c r="C24" s="493">
        <v>269.04</v>
      </c>
      <c r="D24" s="491">
        <f t="shared" si="0"/>
        <v>282.492</v>
      </c>
      <c r="E24" s="491">
        <f t="shared" si="1"/>
        <v>295.9440000000001</v>
      </c>
      <c r="F24" s="494" t="s">
        <v>435</v>
      </c>
      <c r="G24" s="1143" t="s">
        <v>423</v>
      </c>
      <c r="H24" s="1144"/>
      <c r="I24" s="515"/>
      <c r="J24" s="64"/>
      <c r="K24" s="64"/>
      <c r="L24" s="516"/>
      <c r="M24" s="64"/>
      <c r="N24" s="64"/>
    </row>
    <row r="25" spans="1:14" ht="34.5" customHeight="1" thickBot="1">
      <c r="A25" s="1136" t="s">
        <v>436</v>
      </c>
      <c r="B25" s="1137"/>
      <c r="C25" s="493">
        <v>291.6</v>
      </c>
      <c r="D25" s="475">
        <v>315.9</v>
      </c>
      <c r="E25" s="475">
        <v>340.2</v>
      </c>
      <c r="F25" s="494" t="s">
        <v>437</v>
      </c>
      <c r="G25" s="1143" t="s">
        <v>438</v>
      </c>
      <c r="H25" s="1144"/>
      <c r="I25" s="517"/>
      <c r="J25" s="64"/>
      <c r="K25" s="64"/>
      <c r="L25" s="516"/>
      <c r="M25" s="64"/>
      <c r="N25" s="64"/>
    </row>
    <row r="26" spans="1:14" ht="30" customHeight="1">
      <c r="A26" s="1162"/>
      <c r="B26" s="1162"/>
      <c r="C26" s="1162"/>
      <c r="D26" s="1162"/>
      <c r="E26" s="1162"/>
      <c r="F26" s="1162"/>
      <c r="G26" s="1162"/>
      <c r="H26" s="1162"/>
      <c r="I26" s="225"/>
      <c r="J26" s="226"/>
      <c r="K26" s="44"/>
      <c r="L26" s="44"/>
      <c r="M26" s="44"/>
      <c r="N26" s="44"/>
    </row>
    <row r="27" spans="1:14" ht="30" customHeight="1">
      <c r="A27" s="1160"/>
      <c r="B27" s="1160"/>
      <c r="C27" s="1160"/>
      <c r="D27" s="1160"/>
      <c r="E27" s="1160"/>
      <c r="F27" s="1160"/>
      <c r="G27" s="1160"/>
      <c r="H27" s="1160"/>
      <c r="I27" s="10"/>
      <c r="J27" s="64"/>
      <c r="K27" s="64"/>
      <c r="L27" s="64"/>
      <c r="M27" s="64"/>
      <c r="N27" s="64"/>
    </row>
    <row r="28" spans="1:14" ht="48.75" customHeight="1">
      <c r="A28" s="1163"/>
      <c r="B28" s="1163"/>
      <c r="C28" s="1161"/>
      <c r="D28" s="1161"/>
      <c r="E28" s="1161"/>
      <c r="F28" s="496"/>
      <c r="G28" s="1164"/>
      <c r="H28" s="1164"/>
      <c r="I28" s="758"/>
      <c r="J28" s="64"/>
      <c r="K28" s="64"/>
      <c r="L28" s="64"/>
      <c r="M28" s="64"/>
      <c r="N28" s="64"/>
    </row>
    <row r="29" spans="1:14" ht="22.5" customHeight="1">
      <c r="A29" s="495"/>
      <c r="B29" s="495"/>
      <c r="C29" s="166"/>
      <c r="D29" s="166"/>
      <c r="E29" s="166"/>
      <c r="F29" s="496"/>
      <c r="G29" s="497"/>
      <c r="H29" s="497"/>
      <c r="I29" s="10"/>
      <c r="J29" s="64"/>
      <c r="K29" s="64"/>
      <c r="L29" s="64"/>
      <c r="M29" s="64"/>
      <c r="N29" s="64"/>
    </row>
    <row r="30" spans="1:14" ht="22.5" customHeight="1" thickBot="1">
      <c r="A30" s="498"/>
      <c r="B30" s="498"/>
      <c r="C30" s="499"/>
      <c r="D30" s="499"/>
      <c r="E30" s="499"/>
      <c r="F30" s="500"/>
      <c r="G30" s="501"/>
      <c r="H30" s="501"/>
      <c r="I30" s="10"/>
      <c r="J30" s="4"/>
      <c r="K30" s="4"/>
      <c r="L30" s="4"/>
      <c r="M30" s="4"/>
      <c r="N30" s="4"/>
    </row>
    <row r="31" spans="1:8" ht="21" customHeight="1">
      <c r="A31" s="215" t="s">
        <v>247</v>
      </c>
      <c r="B31" s="124"/>
      <c r="C31" s="124"/>
      <c r="D31" s="124"/>
      <c r="E31" s="125"/>
      <c r="F31" s="126"/>
      <c r="G31" s="140"/>
      <c r="H31" s="141" t="s">
        <v>238</v>
      </c>
    </row>
    <row r="32" spans="1:8" ht="21" customHeight="1">
      <c r="A32" s="123" t="s">
        <v>239</v>
      </c>
      <c r="B32" s="127"/>
      <c r="C32" s="127"/>
      <c r="D32" s="127"/>
      <c r="E32" s="126"/>
      <c r="F32" s="126"/>
      <c r="G32" s="126"/>
      <c r="H32" s="128" t="s">
        <v>240</v>
      </c>
    </row>
    <row r="33" spans="1:8" ht="21" customHeight="1">
      <c r="A33" s="216" t="s">
        <v>195</v>
      </c>
      <c r="B33" s="127"/>
      <c r="C33" s="127"/>
      <c r="D33" s="127"/>
      <c r="E33" s="126"/>
      <c r="F33" s="126"/>
      <c r="G33" s="126"/>
      <c r="H33" s="129" t="s">
        <v>241</v>
      </c>
    </row>
    <row r="34" spans="1:8" ht="18" customHeight="1">
      <c r="A34" s="217"/>
      <c r="B34" s="131"/>
      <c r="C34" s="131"/>
      <c r="D34" s="131"/>
      <c r="E34" s="130"/>
      <c r="F34" s="132"/>
      <c r="G34" s="133"/>
      <c r="H34" s="131"/>
    </row>
    <row r="35" spans="1:8" ht="21" customHeight="1">
      <c r="A35" s="134"/>
      <c r="B35" s="131"/>
      <c r="C35" s="135"/>
      <c r="D35" s="135"/>
      <c r="E35" s="130"/>
      <c r="F35" s="132"/>
      <c r="G35" s="136"/>
      <c r="H35" s="131"/>
    </row>
    <row r="36" spans="1:8" ht="21" customHeight="1">
      <c r="A36" s="137"/>
      <c r="B36" s="138"/>
      <c r="C36" s="138"/>
      <c r="D36" s="137"/>
      <c r="E36" s="137"/>
      <c r="F36" s="137"/>
      <c r="G36" s="137"/>
      <c r="H36" s="137"/>
    </row>
    <row r="37" spans="1:8" ht="21" customHeight="1">
      <c r="A37"/>
      <c r="B37"/>
      <c r="C37"/>
      <c r="D37"/>
      <c r="E37"/>
      <c r="F37"/>
      <c r="G37"/>
      <c r="H37"/>
    </row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</sheetData>
  <mergeCells count="38">
    <mergeCell ref="G21:H21"/>
    <mergeCell ref="G18:H19"/>
    <mergeCell ref="G20:H20"/>
    <mergeCell ref="G22:H23"/>
    <mergeCell ref="G15:H16"/>
    <mergeCell ref="A15:B15"/>
    <mergeCell ref="A19:B19"/>
    <mergeCell ref="A17:H17"/>
    <mergeCell ref="G25:H25"/>
    <mergeCell ref="A27:H27"/>
    <mergeCell ref="C28:E28"/>
    <mergeCell ref="A26:H26"/>
    <mergeCell ref="A28:B28"/>
    <mergeCell ref="G28:H28"/>
    <mergeCell ref="F6:H6"/>
    <mergeCell ref="F7:H7"/>
    <mergeCell ref="F8:H8"/>
    <mergeCell ref="A20:B20"/>
    <mergeCell ref="A16:B16"/>
    <mergeCell ref="A18:B18"/>
    <mergeCell ref="A10:H10"/>
    <mergeCell ref="A11:G11"/>
    <mergeCell ref="F12:F13"/>
    <mergeCell ref="A12:B13"/>
    <mergeCell ref="F2:H2"/>
    <mergeCell ref="F3:H3"/>
    <mergeCell ref="F4:H4"/>
    <mergeCell ref="F5:H5"/>
    <mergeCell ref="F9:H9"/>
    <mergeCell ref="A25:B25"/>
    <mergeCell ref="A22:B22"/>
    <mergeCell ref="A23:B23"/>
    <mergeCell ref="A24:B24"/>
    <mergeCell ref="C12:E12"/>
    <mergeCell ref="G12:H13"/>
    <mergeCell ref="A14:H14"/>
    <mergeCell ref="G24:H24"/>
    <mergeCell ref="A21:B21"/>
  </mergeCells>
  <hyperlinks>
    <hyperlink ref="F8" r:id="rId1" display="www.kskstroi.ru"/>
    <hyperlink ref="A33" r:id="rId2" display="www.kskstroi.ru"/>
    <hyperlink ref="F9:H9" location="ОГЛАВЛЕНИЕ!Область_печати" display="Главная"/>
  </hyperlinks>
  <printOptions/>
  <pageMargins left="0.37" right="0.16" top="0.29" bottom="0.27" header="0.2" footer="0.18"/>
  <pageSetup horizontalDpi="600" verticalDpi="600" orientation="portrait" paperSize="9" scale="80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>
    <tabColor indexed="17"/>
  </sheetPr>
  <dimension ref="A1:N50"/>
  <sheetViews>
    <sheetView zoomScaleSheetLayoutView="75" workbookViewId="0" topLeftCell="A1">
      <selection activeCell="E8" sqref="E8:G8"/>
    </sheetView>
  </sheetViews>
  <sheetFormatPr defaultColWidth="9.140625" defaultRowHeight="12.75"/>
  <cols>
    <col min="1" max="1" width="23.8515625" style="114" customWidth="1"/>
    <col min="2" max="2" width="1.7109375" style="114" customWidth="1"/>
    <col min="3" max="3" width="16.421875" style="114" customWidth="1"/>
    <col min="4" max="4" width="15.28125" style="114" customWidth="1"/>
    <col min="5" max="5" width="10.421875" style="114" customWidth="1"/>
    <col min="6" max="6" width="22.421875" style="114" customWidth="1"/>
    <col min="7" max="7" width="16.421875" style="114" customWidth="1"/>
    <col min="8" max="10" width="9.140625" style="114" customWidth="1"/>
    <col min="11" max="11" width="10.57421875" style="114" customWidth="1"/>
    <col min="12" max="12" width="14.28125" style="114" customWidth="1"/>
    <col min="13" max="13" width="14.421875" style="114" customWidth="1"/>
    <col min="14" max="16384" width="9.140625" style="114" customWidth="1"/>
  </cols>
  <sheetData>
    <row r="1" spans="5:7" ht="12.75">
      <c r="E1" s="1216"/>
      <c r="F1" s="1216"/>
      <c r="G1" s="1216"/>
    </row>
    <row r="2" spans="4:7" ht="15">
      <c r="D2" s="68"/>
      <c r="E2" s="1195" t="s">
        <v>194</v>
      </c>
      <c r="F2" s="1195"/>
      <c r="G2" s="1195"/>
    </row>
    <row r="3" spans="4:10" ht="15">
      <c r="D3" s="367"/>
      <c r="E3" s="1196" t="s">
        <v>191</v>
      </c>
      <c r="F3" s="1196"/>
      <c r="G3" s="1196"/>
      <c r="H3" s="368"/>
      <c r="I3" s="368"/>
      <c r="J3" s="368"/>
    </row>
    <row r="4" spans="4:10" ht="15">
      <c r="D4" s="69"/>
      <c r="E4" s="1196" t="s">
        <v>192</v>
      </c>
      <c r="F4" s="1196"/>
      <c r="G4" s="1196"/>
      <c r="H4" s="368"/>
      <c r="I4" s="368"/>
      <c r="J4" s="368"/>
    </row>
    <row r="5" spans="4:10" ht="15">
      <c r="D5" s="70"/>
      <c r="E5" s="1197" t="s">
        <v>229</v>
      </c>
      <c r="F5" s="1197"/>
      <c r="G5" s="1197"/>
      <c r="H5" s="368"/>
      <c r="I5" s="368"/>
      <c r="J5" s="368"/>
    </row>
    <row r="6" spans="4:10" ht="15">
      <c r="D6" s="70"/>
      <c r="E6" s="1197" t="s">
        <v>193</v>
      </c>
      <c r="F6" s="1197"/>
      <c r="G6" s="1197"/>
      <c r="H6" s="368"/>
      <c r="I6" s="368"/>
      <c r="J6" s="368"/>
    </row>
    <row r="7" spans="4:10" ht="15" customHeight="1">
      <c r="D7" s="369"/>
      <c r="E7" s="1211" t="s">
        <v>195</v>
      </c>
      <c r="F7" s="1211"/>
      <c r="G7" s="1211"/>
      <c r="H7" s="368"/>
      <c r="I7" s="368"/>
      <c r="J7" s="368"/>
    </row>
    <row r="8" spans="5:10" ht="15" customHeight="1">
      <c r="E8" s="1213" t="s">
        <v>334</v>
      </c>
      <c r="F8" s="1213"/>
      <c r="G8" s="1213"/>
      <c r="H8" s="368"/>
      <c r="I8" s="368"/>
      <c r="J8" s="368"/>
    </row>
    <row r="9" spans="5:10" ht="3.75" customHeight="1" thickBot="1">
      <c r="E9" s="364"/>
      <c r="F9" s="364"/>
      <c r="G9" s="364"/>
      <c r="H9" s="368"/>
      <c r="I9" s="368"/>
      <c r="J9" s="368"/>
    </row>
    <row r="10" spans="1:10" ht="13.5" hidden="1" thickBot="1">
      <c r="A10" s="370"/>
      <c r="B10" s="370"/>
      <c r="C10" s="370"/>
      <c r="D10" s="370"/>
      <c r="E10" s="370"/>
      <c r="F10" s="370"/>
      <c r="G10" s="370"/>
      <c r="H10" s="368"/>
      <c r="I10" s="368"/>
      <c r="J10" s="368"/>
    </row>
    <row r="11" spans="1:10" ht="21" customHeight="1" thickBot="1" thickTop="1">
      <c r="A11" s="1222" t="s">
        <v>339</v>
      </c>
      <c r="B11" s="1222"/>
      <c r="C11" s="1222"/>
      <c r="D11" s="1222"/>
      <c r="E11" s="1222"/>
      <c r="F11" s="1222"/>
      <c r="G11" s="1222"/>
      <c r="H11" s="371"/>
      <c r="I11" s="371"/>
      <c r="J11" s="371"/>
    </row>
    <row r="12" spans="1:14" ht="34.5" customHeight="1" thickBot="1" thickTop="1">
      <c r="A12" s="1217"/>
      <c r="B12" s="1218"/>
      <c r="C12" s="1218"/>
      <c r="D12" s="1218"/>
      <c r="E12" s="1218"/>
      <c r="F12" s="1218"/>
      <c r="G12" s="372" t="s">
        <v>340</v>
      </c>
      <c r="H12" s="373"/>
      <c r="I12" s="373"/>
      <c r="J12" s="373"/>
      <c r="K12" s="376"/>
      <c r="L12" s="376"/>
      <c r="M12" s="376"/>
      <c r="N12" s="376"/>
    </row>
    <row r="13" spans="1:14" ht="20.25" customHeight="1" hidden="1">
      <c r="A13" s="1220" t="s">
        <v>341</v>
      </c>
      <c r="B13" s="1221"/>
      <c r="C13" s="1214">
        <v>33.52</v>
      </c>
      <c r="D13" s="1215"/>
      <c r="E13" s="374" t="s">
        <v>342</v>
      </c>
      <c r="F13" s="375" t="s">
        <v>343</v>
      </c>
      <c r="G13" s="375">
        <v>136</v>
      </c>
      <c r="H13" s="376"/>
      <c r="I13" s="376"/>
      <c r="J13" s="376"/>
      <c r="K13" s="376"/>
      <c r="L13" s="376"/>
      <c r="M13" s="376"/>
      <c r="N13" s="376"/>
    </row>
    <row r="14" spans="1:14" ht="16.5" customHeight="1" thickBot="1">
      <c r="A14" s="1223" t="s">
        <v>344</v>
      </c>
      <c r="B14" s="1224"/>
      <c r="C14" s="1224"/>
      <c r="D14" s="1224"/>
      <c r="E14" s="1224"/>
      <c r="F14" s="1224"/>
      <c r="G14" s="1224"/>
      <c r="H14" s="376"/>
      <c r="I14" s="376"/>
      <c r="J14" s="376"/>
      <c r="K14" s="376"/>
      <c r="L14" s="376"/>
      <c r="M14" s="376"/>
      <c r="N14" s="376"/>
    </row>
    <row r="15" spans="1:14" ht="21" customHeight="1">
      <c r="A15" s="1209" t="s">
        <v>161</v>
      </c>
      <c r="B15" s="1201"/>
      <c r="C15" s="1201" t="s">
        <v>201</v>
      </c>
      <c r="D15" s="1201"/>
      <c r="E15" s="1201" t="s">
        <v>202</v>
      </c>
      <c r="F15" s="1203" t="s">
        <v>150</v>
      </c>
      <c r="G15" s="1219"/>
      <c r="H15" s="1181"/>
      <c r="I15" s="1179"/>
      <c r="J15" s="1179"/>
      <c r="K15" s="1179"/>
      <c r="L15" s="1179"/>
      <c r="M15" s="376"/>
      <c r="N15" s="376"/>
    </row>
    <row r="16" spans="1:14" ht="18" customHeight="1">
      <c r="A16" s="1210"/>
      <c r="B16" s="1202"/>
      <c r="C16" s="1202"/>
      <c r="D16" s="1202"/>
      <c r="E16" s="1202"/>
      <c r="F16" s="1202" t="s">
        <v>52</v>
      </c>
      <c r="G16" s="1212"/>
      <c r="H16" s="1182"/>
      <c r="I16" s="1179"/>
      <c r="J16" s="1179"/>
      <c r="K16" s="1179"/>
      <c r="L16" s="1180"/>
      <c r="M16" s="376"/>
      <c r="N16" s="376"/>
    </row>
    <row r="17" spans="1:14" ht="30" customHeight="1">
      <c r="A17" s="1191" t="s">
        <v>368</v>
      </c>
      <c r="B17" s="1192"/>
      <c r="C17" s="1193">
        <v>14</v>
      </c>
      <c r="D17" s="1194"/>
      <c r="E17" s="378" t="s">
        <v>342</v>
      </c>
      <c r="F17" s="1188" t="s">
        <v>369</v>
      </c>
      <c r="G17" s="1189"/>
      <c r="H17" s="395"/>
      <c r="I17" s="396"/>
      <c r="J17" s="396"/>
      <c r="K17" s="396"/>
      <c r="L17" s="394"/>
      <c r="M17" s="376"/>
      <c r="N17" s="376"/>
    </row>
    <row r="18" spans="1:14" ht="30" customHeight="1">
      <c r="A18" s="1191" t="s">
        <v>370</v>
      </c>
      <c r="B18" s="1199"/>
      <c r="C18" s="1193">
        <v>15.344000000000001</v>
      </c>
      <c r="D18" s="1194"/>
      <c r="E18" s="378" t="s">
        <v>342</v>
      </c>
      <c r="F18" s="1188"/>
      <c r="G18" s="1189"/>
      <c r="H18" s="395"/>
      <c r="I18" s="396"/>
      <c r="J18" s="396"/>
      <c r="K18" s="396"/>
      <c r="L18" s="394"/>
      <c r="M18" s="376"/>
      <c r="N18" s="376"/>
    </row>
    <row r="19" spans="1:14" ht="30" customHeight="1">
      <c r="A19" s="1191" t="s">
        <v>371</v>
      </c>
      <c r="B19" s="1199"/>
      <c r="C19" s="1193">
        <v>16.24</v>
      </c>
      <c r="D19" s="1194"/>
      <c r="E19" s="378" t="s">
        <v>342</v>
      </c>
      <c r="F19" s="1188"/>
      <c r="G19" s="1189"/>
      <c r="H19" s="395"/>
      <c r="I19" s="396"/>
      <c r="J19" s="396"/>
      <c r="K19" s="396"/>
      <c r="L19" s="394"/>
      <c r="M19" s="376"/>
      <c r="N19" s="376"/>
    </row>
    <row r="20" spans="1:14" ht="30" customHeight="1">
      <c r="A20" s="1191" t="s">
        <v>372</v>
      </c>
      <c r="B20" s="1192"/>
      <c r="C20" s="1193">
        <v>18.48</v>
      </c>
      <c r="D20" s="1194"/>
      <c r="E20" s="378" t="s">
        <v>342</v>
      </c>
      <c r="F20" s="1188" t="s">
        <v>373</v>
      </c>
      <c r="G20" s="1189"/>
      <c r="H20" s="395"/>
      <c r="I20" s="396"/>
      <c r="J20" s="396"/>
      <c r="K20" s="396"/>
      <c r="L20" s="394"/>
      <c r="M20" s="376"/>
      <c r="N20" s="376"/>
    </row>
    <row r="21" spans="1:14" ht="30" customHeight="1">
      <c r="A21" s="1191" t="s">
        <v>374</v>
      </c>
      <c r="B21" s="1192"/>
      <c r="C21" s="1193">
        <v>20.72</v>
      </c>
      <c r="D21" s="1194"/>
      <c r="E21" s="378" t="s">
        <v>342</v>
      </c>
      <c r="F21" s="1188"/>
      <c r="G21" s="1189"/>
      <c r="H21" s="395"/>
      <c r="I21" s="396"/>
      <c r="J21" s="396"/>
      <c r="K21" s="396"/>
      <c r="L21" s="394"/>
      <c r="M21" s="376"/>
      <c r="N21" s="376"/>
    </row>
    <row r="22" spans="1:14" ht="19.5" customHeight="1">
      <c r="A22" s="379"/>
      <c r="B22" s="380"/>
      <c r="C22" s="166"/>
      <c r="D22" s="381"/>
      <c r="E22" s="382"/>
      <c r="F22" s="383"/>
      <c r="G22" s="383"/>
      <c r="H22" s="376"/>
      <c r="I22" s="376"/>
      <c r="J22" s="376"/>
      <c r="K22" s="376"/>
      <c r="L22" s="376"/>
      <c r="M22" s="376"/>
      <c r="N22" s="376"/>
    </row>
    <row r="23" spans="8:14" ht="19.5" customHeight="1" thickBot="1">
      <c r="H23" s="376"/>
      <c r="I23" s="376"/>
      <c r="J23" s="376"/>
      <c r="K23" s="376"/>
      <c r="L23" s="376"/>
      <c r="M23" s="376"/>
      <c r="N23" s="376"/>
    </row>
    <row r="24" spans="1:14" ht="21" customHeight="1" thickBot="1" thickTop="1">
      <c r="A24" s="1190" t="s">
        <v>375</v>
      </c>
      <c r="B24" s="1190"/>
      <c r="C24" s="1190"/>
      <c r="D24" s="1190"/>
      <c r="E24" s="1190"/>
      <c r="F24" s="1190"/>
      <c r="G24" s="1190"/>
      <c r="H24" s="376"/>
      <c r="I24" s="376"/>
      <c r="J24" s="376"/>
      <c r="K24" s="376"/>
      <c r="L24" s="376"/>
      <c r="M24" s="376"/>
      <c r="N24" s="376"/>
    </row>
    <row r="25" spans="1:14" ht="34.5" customHeight="1" thickBot="1" thickTop="1">
      <c r="A25" s="1185"/>
      <c r="B25" s="1185"/>
      <c r="C25" s="1185"/>
      <c r="D25" s="1185"/>
      <c r="E25" s="1185"/>
      <c r="F25" s="1185"/>
      <c r="G25" s="384" t="s">
        <v>340</v>
      </c>
      <c r="H25" s="376"/>
      <c r="I25" s="376"/>
      <c r="J25" s="376"/>
      <c r="K25" s="376"/>
      <c r="L25" s="376"/>
      <c r="M25" s="376"/>
      <c r="N25" s="376"/>
    </row>
    <row r="26" spans="1:14" ht="16.5" customHeight="1" thickBot="1">
      <c r="A26" s="1198" t="s">
        <v>376</v>
      </c>
      <c r="B26" s="1198"/>
      <c r="C26" s="1198"/>
      <c r="D26" s="1198"/>
      <c r="E26" s="1198"/>
      <c r="F26" s="1198"/>
      <c r="G26" s="1198"/>
      <c r="H26" s="376"/>
      <c r="I26" s="376"/>
      <c r="J26" s="376"/>
      <c r="K26" s="376"/>
      <c r="L26" s="376"/>
      <c r="M26" s="376"/>
      <c r="N26" s="376"/>
    </row>
    <row r="27" spans="1:14" ht="20.25" customHeight="1">
      <c r="A27" s="1209" t="s">
        <v>161</v>
      </c>
      <c r="B27" s="1201"/>
      <c r="C27" s="1201" t="s">
        <v>377</v>
      </c>
      <c r="D27" s="1201"/>
      <c r="E27" s="1201" t="s">
        <v>378</v>
      </c>
      <c r="F27" s="1203" t="s">
        <v>150</v>
      </c>
      <c r="G27" s="1204"/>
      <c r="H27" s="1181"/>
      <c r="I27" s="1179"/>
      <c r="J27" s="1179"/>
      <c r="K27" s="1179"/>
      <c r="L27" s="1179"/>
      <c r="M27" s="1179"/>
      <c r="N27" s="376"/>
    </row>
    <row r="28" spans="1:14" ht="22.5" customHeight="1">
      <c r="A28" s="1210"/>
      <c r="B28" s="1202"/>
      <c r="C28" s="377" t="s">
        <v>379</v>
      </c>
      <c r="D28" s="377" t="s">
        <v>380</v>
      </c>
      <c r="E28" s="1202"/>
      <c r="F28" s="1205"/>
      <c r="G28" s="1206"/>
      <c r="H28" s="1182"/>
      <c r="I28" s="1179"/>
      <c r="J28" s="1180"/>
      <c r="K28" s="1180"/>
      <c r="L28" s="1180"/>
      <c r="M28" s="1180"/>
      <c r="N28" s="376"/>
    </row>
    <row r="29" spans="1:14" ht="29.25" customHeight="1">
      <c r="A29" s="1200" t="s">
        <v>381</v>
      </c>
      <c r="B29" s="1200"/>
      <c r="C29" s="1200"/>
      <c r="D29" s="1200"/>
      <c r="E29" s="1200"/>
      <c r="F29" s="1200"/>
      <c r="G29" s="1200"/>
      <c r="H29" s="376"/>
      <c r="I29" s="376"/>
      <c r="J29" s="376"/>
      <c r="K29" s="376"/>
      <c r="L29" s="376"/>
      <c r="M29" s="376"/>
      <c r="N29" s="376"/>
    </row>
    <row r="30" spans="1:14" ht="39.75" customHeight="1">
      <c r="A30" s="1207" t="s">
        <v>382</v>
      </c>
      <c r="B30" s="1208"/>
      <c r="C30" s="385">
        <v>323.3</v>
      </c>
      <c r="D30" s="385">
        <v>390.17</v>
      </c>
      <c r="E30" s="386" t="s">
        <v>383</v>
      </c>
      <c r="F30" s="1188" t="s">
        <v>384</v>
      </c>
      <c r="G30" s="1189"/>
      <c r="H30" s="397"/>
      <c r="I30" s="376"/>
      <c r="J30" s="376"/>
      <c r="K30" s="376"/>
      <c r="L30" s="376"/>
      <c r="M30" s="398"/>
      <c r="N30" s="376"/>
    </row>
    <row r="31" spans="1:14" ht="39.75" customHeight="1">
      <c r="A31" s="1207" t="s">
        <v>385</v>
      </c>
      <c r="B31" s="1208"/>
      <c r="C31" s="385">
        <v>215.86</v>
      </c>
      <c r="D31" s="385">
        <v>259.84</v>
      </c>
      <c r="E31" s="386" t="s">
        <v>383</v>
      </c>
      <c r="F31" s="1188" t="s">
        <v>386</v>
      </c>
      <c r="G31" s="1189"/>
      <c r="H31" s="397"/>
      <c r="I31" s="376"/>
      <c r="J31" s="376"/>
      <c r="K31" s="376"/>
      <c r="L31" s="376"/>
      <c r="M31" s="376"/>
      <c r="N31" s="376"/>
    </row>
    <row r="32" spans="1:14" ht="27" customHeight="1">
      <c r="A32" s="1200" t="s">
        <v>387</v>
      </c>
      <c r="B32" s="1200"/>
      <c r="C32" s="1200"/>
      <c r="D32" s="1200"/>
      <c r="E32" s="1200"/>
      <c r="F32" s="1200"/>
      <c r="G32" s="1200"/>
      <c r="H32" s="376"/>
      <c r="I32" s="376"/>
      <c r="J32" s="376"/>
      <c r="K32" s="376"/>
      <c r="L32" s="376"/>
      <c r="M32" s="376"/>
      <c r="N32" s="376"/>
    </row>
    <row r="33" spans="1:14" ht="39.75" customHeight="1" thickBot="1">
      <c r="A33" s="1186" t="s">
        <v>388</v>
      </c>
      <c r="B33" s="1187"/>
      <c r="C33" s="387">
        <v>70.82</v>
      </c>
      <c r="D33" s="388">
        <v>83.59</v>
      </c>
      <c r="E33" s="389" t="s">
        <v>389</v>
      </c>
      <c r="F33" s="1183" t="s">
        <v>390</v>
      </c>
      <c r="G33" s="1184"/>
      <c r="H33" s="397"/>
      <c r="I33" s="376"/>
      <c r="J33" s="376"/>
      <c r="K33" s="376"/>
      <c r="L33" s="376"/>
      <c r="M33" s="376"/>
      <c r="N33" s="376"/>
    </row>
    <row r="34" spans="1:14" ht="12.75" customHeight="1" hidden="1">
      <c r="A34" s="127"/>
      <c r="B34" s="127"/>
      <c r="C34" s="124"/>
      <c r="D34" s="125"/>
      <c r="E34" s="126"/>
      <c r="F34" s="140"/>
      <c r="G34" s="141" t="s">
        <v>238</v>
      </c>
      <c r="H34" s="376"/>
      <c r="I34" s="376"/>
      <c r="J34" s="376"/>
      <c r="K34" s="376"/>
      <c r="L34" s="376"/>
      <c r="M34" s="376"/>
      <c r="N34" s="376"/>
    </row>
    <row r="35" spans="1:14" ht="12.75" customHeight="1" hidden="1">
      <c r="A35" s="127"/>
      <c r="B35" s="127"/>
      <c r="C35" s="127"/>
      <c r="D35" s="126"/>
      <c r="E35" s="126"/>
      <c r="F35" s="126"/>
      <c r="G35" s="128" t="s">
        <v>240</v>
      </c>
      <c r="H35" s="376"/>
      <c r="I35" s="376"/>
      <c r="J35" s="376"/>
      <c r="K35" s="376"/>
      <c r="L35" s="376"/>
      <c r="M35" s="376"/>
      <c r="N35" s="376"/>
    </row>
    <row r="36" spans="1:14" ht="12.75" customHeight="1" hidden="1">
      <c r="A36" s="131"/>
      <c r="B36" s="131"/>
      <c r="C36" s="127"/>
      <c r="D36" s="126"/>
      <c r="E36" s="126"/>
      <c r="F36" s="126"/>
      <c r="G36" s="129" t="s">
        <v>241</v>
      </c>
      <c r="H36" s="376"/>
      <c r="I36" s="376"/>
      <c r="J36" s="376"/>
      <c r="K36" s="376"/>
      <c r="L36" s="376"/>
      <c r="M36" s="376"/>
      <c r="N36" s="376"/>
    </row>
    <row r="37" spans="1:14" ht="12.75" customHeight="1" hidden="1">
      <c r="A37" s="124"/>
      <c r="B37" s="124"/>
      <c r="C37" s="131"/>
      <c r="D37" s="130"/>
      <c r="E37" s="132"/>
      <c r="F37" s="133"/>
      <c r="G37" s="131"/>
      <c r="H37" s="376"/>
      <c r="I37" s="376"/>
      <c r="J37" s="376"/>
      <c r="K37" s="376"/>
      <c r="L37" s="376"/>
      <c r="M37" s="376"/>
      <c r="N37" s="376"/>
    </row>
    <row r="38" spans="1:14" ht="12.75" customHeight="1" hidden="1">
      <c r="A38" s="127"/>
      <c r="B38" s="127"/>
      <c r="C38" s="127"/>
      <c r="D38" s="126"/>
      <c r="E38" s="126"/>
      <c r="F38" s="126"/>
      <c r="G38" s="128"/>
      <c r="H38" s="376"/>
      <c r="I38" s="376"/>
      <c r="J38" s="376"/>
      <c r="K38" s="376"/>
      <c r="L38" s="376"/>
      <c r="M38" s="376"/>
      <c r="N38" s="376"/>
    </row>
    <row r="39" spans="1:14" ht="12.75" customHeight="1">
      <c r="A39" s="127"/>
      <c r="B39" s="127"/>
      <c r="C39" s="127"/>
      <c r="D39" s="126"/>
      <c r="E39" s="126"/>
      <c r="F39" s="126"/>
      <c r="G39" s="128"/>
      <c r="H39" s="376"/>
      <c r="I39" s="376"/>
      <c r="J39" s="376"/>
      <c r="K39" s="376"/>
      <c r="L39" s="376"/>
      <c r="M39" s="376"/>
      <c r="N39" s="376"/>
    </row>
    <row r="40" spans="1:14" ht="12.75" customHeight="1">
      <c r="A40" s="127"/>
      <c r="B40" s="127"/>
      <c r="C40" s="127"/>
      <c r="D40" s="126"/>
      <c r="E40" s="126"/>
      <c r="F40" s="126"/>
      <c r="G40" s="128"/>
      <c r="H40" s="376"/>
      <c r="I40" s="376"/>
      <c r="J40" s="376"/>
      <c r="K40" s="376"/>
      <c r="L40" s="376"/>
      <c r="M40" s="376"/>
      <c r="N40" s="376"/>
    </row>
    <row r="41" spans="8:14" ht="12.75" customHeight="1">
      <c r="H41" s="376"/>
      <c r="I41" s="376"/>
      <c r="J41" s="376"/>
      <c r="K41" s="376"/>
      <c r="L41" s="376"/>
      <c r="M41" s="376"/>
      <c r="N41" s="376"/>
    </row>
    <row r="42" spans="8:14" ht="12.75" customHeight="1">
      <c r="H42" s="376"/>
      <c r="I42" s="376"/>
      <c r="J42" s="376"/>
      <c r="K42" s="376"/>
      <c r="L42" s="376"/>
      <c r="M42" s="376"/>
      <c r="N42" s="376"/>
    </row>
    <row r="43" spans="1:14" ht="12.75" customHeight="1">
      <c r="A43" s="127"/>
      <c r="B43" s="127"/>
      <c r="C43" s="127"/>
      <c r="D43" s="126"/>
      <c r="E43" s="126"/>
      <c r="F43" s="126"/>
      <c r="G43" s="128"/>
      <c r="H43" s="376"/>
      <c r="I43" s="376"/>
      <c r="J43" s="376"/>
      <c r="K43" s="376"/>
      <c r="L43" s="376"/>
      <c r="M43" s="376"/>
      <c r="N43" s="376"/>
    </row>
    <row r="44" spans="1:14" ht="12.75" customHeight="1">
      <c r="A44" s="127"/>
      <c r="B44" s="127"/>
      <c r="C44" s="127"/>
      <c r="D44" s="126"/>
      <c r="E44" s="126"/>
      <c r="F44" s="126"/>
      <c r="G44" s="128"/>
      <c r="H44" s="376"/>
      <c r="I44" s="376"/>
      <c r="J44" s="376"/>
      <c r="K44" s="376"/>
      <c r="L44" s="376"/>
      <c r="M44" s="376"/>
      <c r="N44" s="376"/>
    </row>
    <row r="45" spans="1:7" ht="17.25" customHeight="1">
      <c r="A45" s="127"/>
      <c r="B45" s="127"/>
      <c r="C45" s="127"/>
      <c r="D45" s="126"/>
      <c r="E45" s="126"/>
      <c r="F45" s="126"/>
      <c r="G45" s="128"/>
    </row>
    <row r="46" spans="1:7" ht="12.75" customHeight="1" thickBot="1">
      <c r="A46" s="390"/>
      <c r="B46" s="390"/>
      <c r="C46" s="390"/>
      <c r="D46" s="391"/>
      <c r="E46" s="391"/>
      <c r="F46" s="391"/>
      <c r="G46" s="392"/>
    </row>
    <row r="47" spans="1:7" ht="15">
      <c r="A47" s="215" t="s">
        <v>247</v>
      </c>
      <c r="B47" s="124"/>
      <c r="C47" s="124"/>
      <c r="D47" s="125"/>
      <c r="E47" s="126"/>
      <c r="F47" s="140"/>
      <c r="G47" s="141" t="s">
        <v>238</v>
      </c>
    </row>
    <row r="48" spans="1:7" ht="15">
      <c r="A48" s="123" t="s">
        <v>239</v>
      </c>
      <c r="B48" s="127"/>
      <c r="C48" s="127"/>
      <c r="D48" s="126"/>
      <c r="E48" s="126"/>
      <c r="F48" s="126"/>
      <c r="G48" s="128" t="s">
        <v>240</v>
      </c>
    </row>
    <row r="49" spans="1:7" ht="15">
      <c r="A49" s="393" t="s">
        <v>195</v>
      </c>
      <c r="B49" s="127"/>
      <c r="C49" s="127"/>
      <c r="D49" s="126"/>
      <c r="E49" s="126"/>
      <c r="F49" s="126"/>
      <c r="G49" s="129" t="s">
        <v>241</v>
      </c>
    </row>
    <row r="50" spans="1:7" ht="12.75">
      <c r="A50" s="130"/>
      <c r="B50" s="131"/>
      <c r="C50" s="131"/>
      <c r="D50" s="130"/>
      <c r="E50" s="132"/>
      <c r="F50" s="133"/>
      <c r="G50" s="131"/>
    </row>
  </sheetData>
  <mergeCells count="56">
    <mergeCell ref="E1:G1"/>
    <mergeCell ref="A12:F12"/>
    <mergeCell ref="F15:G15"/>
    <mergeCell ref="A15:B16"/>
    <mergeCell ref="A13:B13"/>
    <mergeCell ref="A11:G11"/>
    <mergeCell ref="A14:G14"/>
    <mergeCell ref="C15:D16"/>
    <mergeCell ref="E15:E16"/>
    <mergeCell ref="E6:G6"/>
    <mergeCell ref="E7:G7"/>
    <mergeCell ref="F16:G16"/>
    <mergeCell ref="E8:G8"/>
    <mergeCell ref="C13:D13"/>
    <mergeCell ref="A32:G32"/>
    <mergeCell ref="A29:G29"/>
    <mergeCell ref="C27:D27"/>
    <mergeCell ref="E27:E28"/>
    <mergeCell ref="F27:G28"/>
    <mergeCell ref="F30:G30"/>
    <mergeCell ref="F31:G31"/>
    <mergeCell ref="A30:B30"/>
    <mergeCell ref="A31:B31"/>
    <mergeCell ref="A27:B28"/>
    <mergeCell ref="F17:G19"/>
    <mergeCell ref="A26:G26"/>
    <mergeCell ref="A17:B17"/>
    <mergeCell ref="A18:B18"/>
    <mergeCell ref="A19:B19"/>
    <mergeCell ref="C17:D17"/>
    <mergeCell ref="A20:B20"/>
    <mergeCell ref="C21:D21"/>
    <mergeCell ref="C20:D20"/>
    <mergeCell ref="E2:G2"/>
    <mergeCell ref="E3:G3"/>
    <mergeCell ref="E4:G4"/>
    <mergeCell ref="E5:G5"/>
    <mergeCell ref="M27:M28"/>
    <mergeCell ref="H15:H16"/>
    <mergeCell ref="F33:G33"/>
    <mergeCell ref="A25:F25"/>
    <mergeCell ref="A33:B33"/>
    <mergeCell ref="F20:G21"/>
    <mergeCell ref="A24:G24"/>
    <mergeCell ref="A21:B21"/>
    <mergeCell ref="C18:D18"/>
    <mergeCell ref="C19:D19"/>
    <mergeCell ref="L15:L16"/>
    <mergeCell ref="H27:H28"/>
    <mergeCell ref="J27:J28"/>
    <mergeCell ref="K27:K28"/>
    <mergeCell ref="L27:L28"/>
    <mergeCell ref="I27:I28"/>
    <mergeCell ref="I15:I16"/>
    <mergeCell ref="J15:J16"/>
    <mergeCell ref="K15:K16"/>
  </mergeCells>
  <hyperlinks>
    <hyperlink ref="A49" r:id="rId1" display="www.kskstroi.ru"/>
    <hyperlink ref="E7:G7" r:id="rId2" display="www.kskstroi.ru"/>
    <hyperlink ref="E8:G8" location="ОГЛАВЛЕНИЕ!A1" display="Главная"/>
  </hyperlinks>
  <printOptions/>
  <pageMargins left="0.36" right="0.26" top="0.42" bottom="0" header="0.47" footer="0"/>
  <pageSetup horizontalDpi="600" verticalDpi="600" orientation="portrait" paperSize="9" scale="90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>
    <tabColor indexed="17"/>
  </sheetPr>
  <dimension ref="A2:N48"/>
  <sheetViews>
    <sheetView view="pageBreakPreview" zoomScale="90" zoomScaleSheetLayoutView="90" workbookViewId="0" topLeftCell="A1">
      <selection activeCell="I14" sqref="I14"/>
    </sheetView>
  </sheetViews>
  <sheetFormatPr defaultColWidth="9.140625" defaultRowHeight="12.75"/>
  <cols>
    <col min="1" max="1" width="47.00390625" style="0" customWidth="1"/>
    <col min="2" max="2" width="9.7109375" style="0" customWidth="1"/>
    <col min="3" max="3" width="13.421875" style="0" customWidth="1"/>
    <col min="4" max="4" width="16.00390625" style="0" customWidth="1"/>
    <col min="5" max="5" width="15.7109375" style="0" customWidth="1"/>
    <col min="6" max="6" width="15.57421875" style="0" customWidth="1"/>
    <col min="7" max="7" width="8.7109375" style="12" bestFit="1" customWidth="1"/>
    <col min="8" max="8" width="12.28125" style="0" customWidth="1"/>
    <col min="9" max="9" width="9.57421875" style="759" bestFit="1" customWidth="1"/>
    <col min="10" max="10" width="12.8515625" style="0" customWidth="1"/>
    <col min="11" max="11" width="10.7109375" style="0" customWidth="1"/>
    <col min="13" max="13" width="11.421875" style="0" customWidth="1"/>
    <col min="14" max="14" width="14.7109375" style="0" customWidth="1"/>
  </cols>
  <sheetData>
    <row r="2" spans="4:8" ht="18" customHeight="1">
      <c r="D2" s="932"/>
      <c r="E2" s="932"/>
      <c r="F2" s="932"/>
      <c r="G2" s="932"/>
      <c r="H2" s="932"/>
    </row>
    <row r="3" spans="4:8" ht="15" customHeight="1">
      <c r="D3" s="934" t="s">
        <v>194</v>
      </c>
      <c r="E3" s="934"/>
      <c r="F3" s="934"/>
      <c r="G3" s="934"/>
      <c r="H3" s="934"/>
    </row>
    <row r="4" spans="4:8" ht="15" customHeight="1">
      <c r="D4" s="1114" t="s">
        <v>191</v>
      </c>
      <c r="E4" s="1114"/>
      <c r="F4" s="1114"/>
      <c r="G4" s="1114"/>
      <c r="H4" s="1114"/>
    </row>
    <row r="5" spans="1:8" ht="15" customHeight="1">
      <c r="A5" s="17"/>
      <c r="B5" s="17"/>
      <c r="C5" s="17"/>
      <c r="D5" s="1253" t="s">
        <v>192</v>
      </c>
      <c r="E5" s="1253"/>
      <c r="F5" s="1253"/>
      <c r="G5" s="1253"/>
      <c r="H5" s="1253"/>
    </row>
    <row r="6" spans="1:8" ht="15.75" customHeight="1">
      <c r="A6" s="17"/>
      <c r="B6" s="17"/>
      <c r="C6" s="17"/>
      <c r="D6" s="1252" t="s">
        <v>229</v>
      </c>
      <c r="E6" s="1252"/>
      <c r="F6" s="1252"/>
      <c r="G6" s="1252"/>
      <c r="H6" s="1252"/>
    </row>
    <row r="7" spans="1:8" ht="15" customHeight="1">
      <c r="A7" s="17"/>
      <c r="B7" s="17"/>
      <c r="C7" s="17"/>
      <c r="D7" s="1252" t="s">
        <v>193</v>
      </c>
      <c r="E7" s="1252"/>
      <c r="F7" s="1252"/>
      <c r="G7" s="1252"/>
      <c r="H7" s="1252"/>
    </row>
    <row r="8" spans="1:8" ht="15.75" customHeight="1">
      <c r="A8" s="17"/>
      <c r="B8" s="17"/>
      <c r="C8" s="17"/>
      <c r="D8" s="1250" t="s">
        <v>195</v>
      </c>
      <c r="E8" s="1251"/>
      <c r="F8" s="1251"/>
      <c r="G8" s="1251"/>
      <c r="H8" s="1251"/>
    </row>
    <row r="9" spans="1:9" s="4" customFormat="1" ht="15.75" customHeight="1" thickBot="1">
      <c r="A9" s="71"/>
      <c r="B9" s="71"/>
      <c r="C9" s="71"/>
      <c r="D9" s="931" t="s">
        <v>334</v>
      </c>
      <c r="E9" s="931"/>
      <c r="F9" s="931"/>
      <c r="G9" s="931"/>
      <c r="H9" s="931"/>
      <c r="I9" s="760"/>
    </row>
    <row r="10" spans="1:9" s="4" customFormat="1" ht="20.25" customHeight="1" thickBot="1" thickTop="1">
      <c r="A10" s="1229" t="s">
        <v>17</v>
      </c>
      <c r="B10" s="1230"/>
      <c r="C10" s="1230"/>
      <c r="D10" s="1230"/>
      <c r="E10" s="1230"/>
      <c r="F10" s="1230"/>
      <c r="G10" s="1230"/>
      <c r="H10" s="1230"/>
      <c r="I10" s="760"/>
    </row>
    <row r="11" spans="1:14" s="13" customFormat="1" ht="38.25" customHeight="1" thickBot="1" thickTop="1">
      <c r="A11" s="1231"/>
      <c r="B11" s="1231"/>
      <c r="C11" s="1231"/>
      <c r="D11" s="1231"/>
      <c r="E11" s="1231"/>
      <c r="F11" s="1231"/>
      <c r="G11" s="1232"/>
      <c r="H11" s="65" t="s">
        <v>484</v>
      </c>
      <c r="I11" s="760"/>
      <c r="J11" s="139"/>
      <c r="K11" s="139"/>
      <c r="L11" s="139"/>
      <c r="M11" s="139"/>
      <c r="N11" s="139"/>
    </row>
    <row r="12" spans="1:14" ht="30" customHeight="1">
      <c r="A12" s="1226" t="s">
        <v>565</v>
      </c>
      <c r="B12" s="1227"/>
      <c r="C12" s="1227"/>
      <c r="D12" s="1227"/>
      <c r="E12" s="1227"/>
      <c r="F12" s="1227"/>
      <c r="G12" s="1227"/>
      <c r="H12" s="1228"/>
      <c r="I12" s="760"/>
      <c r="J12" s="4"/>
      <c r="K12" s="4"/>
      <c r="L12" s="4"/>
      <c r="M12" s="4"/>
      <c r="N12" s="4"/>
    </row>
    <row r="13" spans="1:14" ht="52.5" customHeight="1" thickBot="1">
      <c r="A13" s="748" t="s">
        <v>18</v>
      </c>
      <c r="B13" s="761" t="s">
        <v>59</v>
      </c>
      <c r="C13" s="761" t="s">
        <v>60</v>
      </c>
      <c r="D13" s="761" t="s">
        <v>566</v>
      </c>
      <c r="E13" s="761" t="s">
        <v>567</v>
      </c>
      <c r="F13" s="399" t="s">
        <v>392</v>
      </c>
      <c r="G13" s="399" t="s">
        <v>393</v>
      </c>
      <c r="H13" s="762" t="s">
        <v>61</v>
      </c>
      <c r="I13" s="775"/>
      <c r="J13" s="42"/>
      <c r="K13" s="43"/>
      <c r="L13" s="43"/>
      <c r="M13" s="43"/>
      <c r="N13" s="44"/>
    </row>
    <row r="14" spans="1:14" ht="24.75" customHeight="1">
      <c r="A14" s="400" t="s">
        <v>394</v>
      </c>
      <c r="B14" s="401" t="s">
        <v>62</v>
      </c>
      <c r="C14" s="401" t="s">
        <v>63</v>
      </c>
      <c r="D14" s="402">
        <v>455</v>
      </c>
      <c r="E14" s="403">
        <v>470</v>
      </c>
      <c r="F14" s="403">
        <v>148</v>
      </c>
      <c r="G14" s="404">
        <v>100</v>
      </c>
      <c r="H14" s="763">
        <v>720</v>
      </c>
      <c r="I14" s="775"/>
      <c r="J14" s="42"/>
      <c r="K14" s="43"/>
      <c r="L14" s="409"/>
      <c r="M14" s="43"/>
      <c r="N14" s="44"/>
    </row>
    <row r="15" spans="1:14" ht="24.75" customHeight="1">
      <c r="A15" s="52" t="s">
        <v>395</v>
      </c>
      <c r="B15" s="14" t="s">
        <v>62</v>
      </c>
      <c r="C15" s="14" t="s">
        <v>63</v>
      </c>
      <c r="D15" s="15">
        <v>390</v>
      </c>
      <c r="E15" s="15">
        <v>470</v>
      </c>
      <c r="F15" s="15">
        <v>130</v>
      </c>
      <c r="G15" s="16">
        <v>100</v>
      </c>
      <c r="H15" s="764">
        <v>420</v>
      </c>
      <c r="I15" s="775"/>
      <c r="J15" s="42"/>
      <c r="K15" s="43"/>
      <c r="L15" s="409"/>
      <c r="M15" s="43"/>
      <c r="N15" s="44"/>
    </row>
    <row r="16" spans="1:14" ht="24.75" customHeight="1">
      <c r="A16" s="52" t="s">
        <v>396</v>
      </c>
      <c r="B16" s="14" t="s">
        <v>62</v>
      </c>
      <c r="C16" s="14" t="s">
        <v>63</v>
      </c>
      <c r="D16" s="15">
        <v>280</v>
      </c>
      <c r="E16" s="15">
        <v>360</v>
      </c>
      <c r="F16" s="15">
        <v>75</v>
      </c>
      <c r="G16" s="16">
        <v>55</v>
      </c>
      <c r="H16" s="765">
        <v>253</v>
      </c>
      <c r="I16" s="775"/>
      <c r="J16" s="42"/>
      <c r="K16" s="43"/>
      <c r="L16" s="409"/>
      <c r="M16" s="43"/>
      <c r="N16" s="44"/>
    </row>
    <row r="17" spans="1:14" ht="24.75" customHeight="1">
      <c r="A17" s="766" t="s">
        <v>568</v>
      </c>
      <c r="B17" s="767" t="s">
        <v>62</v>
      </c>
      <c r="C17" s="767" t="s">
        <v>63</v>
      </c>
      <c r="D17" s="749">
        <v>380</v>
      </c>
      <c r="E17" s="749">
        <v>240</v>
      </c>
      <c r="F17" s="749">
        <v>110</v>
      </c>
      <c r="G17" s="768">
        <v>110</v>
      </c>
      <c r="H17" s="769">
        <v>350</v>
      </c>
      <c r="I17" s="779"/>
      <c r="J17" s="226"/>
      <c r="K17" s="43"/>
      <c r="L17" s="780"/>
      <c r="M17" s="44"/>
      <c r="N17" s="44"/>
    </row>
    <row r="18" spans="1:14" ht="24.75" customHeight="1" thickBot="1">
      <c r="A18" s="770" t="s">
        <v>569</v>
      </c>
      <c r="B18" s="55" t="s">
        <v>62</v>
      </c>
      <c r="C18" s="55" t="s">
        <v>63</v>
      </c>
      <c r="D18" s="750">
        <v>290</v>
      </c>
      <c r="E18" s="750">
        <v>250</v>
      </c>
      <c r="F18" s="750">
        <v>90</v>
      </c>
      <c r="G18" s="56">
        <v>90</v>
      </c>
      <c r="H18" s="771">
        <v>450</v>
      </c>
      <c r="I18" s="779"/>
      <c r="J18" s="226"/>
      <c r="K18" s="43"/>
      <c r="L18" s="780"/>
      <c r="M18" s="44"/>
      <c r="N18" s="44"/>
    </row>
    <row r="19" spans="1:14" ht="24.75" customHeight="1" thickBot="1">
      <c r="A19" s="770" t="s">
        <v>485</v>
      </c>
      <c r="B19" s="55" t="s">
        <v>62</v>
      </c>
      <c r="C19" s="55" t="s">
        <v>63</v>
      </c>
      <c r="D19" s="1236" t="s">
        <v>486</v>
      </c>
      <c r="E19" s="1237"/>
      <c r="F19" s="1237"/>
      <c r="G19" s="1238"/>
      <c r="H19" s="771">
        <v>188</v>
      </c>
      <c r="I19" s="779"/>
      <c r="J19" s="226"/>
      <c r="K19" s="43"/>
      <c r="L19" s="780"/>
      <c r="M19" s="44"/>
      <c r="N19" s="44"/>
    </row>
    <row r="20" spans="1:14" ht="29.25" customHeight="1" thickBot="1">
      <c r="A20" s="1244"/>
      <c r="B20" s="1244"/>
      <c r="C20" s="1244"/>
      <c r="D20" s="1244"/>
      <c r="E20" s="1244"/>
      <c r="F20" s="1244"/>
      <c r="G20" s="1244"/>
      <c r="H20" s="1244"/>
      <c r="I20" s="760"/>
      <c r="J20" s="4"/>
      <c r="K20" s="4"/>
      <c r="L20" s="4"/>
      <c r="M20" s="4"/>
      <c r="N20" s="4"/>
    </row>
    <row r="21" spans="1:14" ht="30" customHeight="1">
      <c r="A21" s="1226" t="s">
        <v>570</v>
      </c>
      <c r="B21" s="1227"/>
      <c r="C21" s="1227"/>
      <c r="D21" s="1227"/>
      <c r="E21" s="1227"/>
      <c r="F21" s="1227"/>
      <c r="G21" s="1245"/>
      <c r="H21" s="1246"/>
      <c r="I21" s="760"/>
      <c r="J21" s="4"/>
      <c r="K21" s="4"/>
      <c r="L21" s="4"/>
      <c r="M21" s="4"/>
      <c r="N21" s="4"/>
    </row>
    <row r="22" spans="1:14" ht="38.25" customHeight="1">
      <c r="A22" s="707" t="s">
        <v>18</v>
      </c>
      <c r="B22" s="772" t="s">
        <v>59</v>
      </c>
      <c r="C22" s="772" t="s">
        <v>60</v>
      </c>
      <c r="D22" s="1241" t="s">
        <v>258</v>
      </c>
      <c r="E22" s="1242"/>
      <c r="F22" s="1243"/>
      <c r="G22" s="1247" t="s">
        <v>571</v>
      </c>
      <c r="H22" s="1248"/>
      <c r="I22" s="781"/>
      <c r="J22" s="54"/>
      <c r="K22" s="54"/>
      <c r="L22" s="54"/>
      <c r="M22" s="43"/>
      <c r="N22" s="54"/>
    </row>
    <row r="23" spans="1:14" ht="98.25" customHeight="1">
      <c r="A23" s="773" t="s">
        <v>572</v>
      </c>
      <c r="B23" s="14" t="s">
        <v>64</v>
      </c>
      <c r="C23" s="14" t="s">
        <v>573</v>
      </c>
      <c r="D23" s="1233" t="s">
        <v>574</v>
      </c>
      <c r="E23" s="1234"/>
      <c r="F23" s="1235"/>
      <c r="G23" s="1239" t="s">
        <v>575</v>
      </c>
      <c r="H23" s="1249"/>
      <c r="I23" s="782"/>
      <c r="J23" s="1225"/>
      <c r="K23" s="43"/>
      <c r="L23" s="783"/>
      <c r="M23" s="43"/>
      <c r="N23" s="44"/>
    </row>
    <row r="24" spans="1:14" ht="50.25" customHeight="1">
      <c r="A24" s="774" t="s">
        <v>576</v>
      </c>
      <c r="B24" s="14" t="s">
        <v>64</v>
      </c>
      <c r="C24" s="14" t="s">
        <v>573</v>
      </c>
      <c r="D24" s="1233" t="s">
        <v>577</v>
      </c>
      <c r="E24" s="1234"/>
      <c r="F24" s="1235"/>
      <c r="G24" s="1239" t="s">
        <v>578</v>
      </c>
      <c r="H24" s="1240"/>
      <c r="I24" s="782"/>
      <c r="J24" s="1225"/>
      <c r="K24" s="43"/>
      <c r="L24" s="783"/>
      <c r="M24" s="43"/>
      <c r="N24" s="44"/>
    </row>
    <row r="25" spans="1:14" ht="50.25" customHeight="1">
      <c r="A25" s="774" t="s">
        <v>579</v>
      </c>
      <c r="B25" s="14" t="s">
        <v>64</v>
      </c>
      <c r="C25" s="14" t="s">
        <v>573</v>
      </c>
      <c r="D25" s="1233" t="s">
        <v>580</v>
      </c>
      <c r="E25" s="1234"/>
      <c r="F25" s="1235"/>
      <c r="G25" s="1239" t="s">
        <v>578</v>
      </c>
      <c r="H25" s="1240"/>
      <c r="I25" s="782"/>
      <c r="J25" s="1225"/>
      <c r="K25" s="43"/>
      <c r="L25" s="783"/>
      <c r="M25" s="43"/>
      <c r="N25" s="44"/>
    </row>
    <row r="26" spans="1:14" ht="49.5" customHeight="1">
      <c r="A26" s="774" t="s">
        <v>581</v>
      </c>
      <c r="B26" s="14" t="s">
        <v>64</v>
      </c>
      <c r="C26" s="14" t="s">
        <v>573</v>
      </c>
      <c r="D26" s="1233" t="s">
        <v>582</v>
      </c>
      <c r="E26" s="1234"/>
      <c r="F26" s="1235"/>
      <c r="G26" s="1239" t="s">
        <v>583</v>
      </c>
      <c r="H26" s="1240"/>
      <c r="I26" s="782"/>
      <c r="J26" s="1225"/>
      <c r="K26" s="43"/>
      <c r="L26" s="783"/>
      <c r="M26" s="43"/>
      <c r="N26" s="44"/>
    </row>
    <row r="27" spans="1:14" ht="27.75" customHeight="1">
      <c r="A27" s="48"/>
      <c r="B27" s="53"/>
      <c r="C27" s="54"/>
      <c r="D27" s="54"/>
      <c r="E27" s="54"/>
      <c r="F27" s="49"/>
      <c r="I27" s="775"/>
      <c r="J27" s="42"/>
      <c r="K27" s="43"/>
      <c r="L27" s="43"/>
      <c r="M27" s="43"/>
      <c r="N27" s="44"/>
    </row>
    <row r="28" spans="1:14" ht="27.75" customHeight="1" thickBot="1">
      <c r="A28" s="48"/>
      <c r="B28" s="50"/>
      <c r="C28" s="50"/>
      <c r="D28" s="50"/>
      <c r="E28" s="50"/>
      <c r="F28" s="49"/>
      <c r="G28" s="10"/>
      <c r="I28" s="775"/>
      <c r="J28" s="42"/>
      <c r="K28" s="43"/>
      <c r="L28" s="43"/>
      <c r="M28" s="43"/>
      <c r="N28" s="44"/>
    </row>
    <row r="29" spans="1:14" ht="30" customHeight="1">
      <c r="A29" s="1256" t="s">
        <v>190</v>
      </c>
      <c r="B29" s="1257"/>
      <c r="C29" s="1257"/>
      <c r="D29" s="1257"/>
      <c r="E29" s="1257"/>
      <c r="F29" s="1257"/>
      <c r="G29" s="1258"/>
      <c r="H29" s="1259"/>
      <c r="I29" s="760"/>
      <c r="J29" s="4"/>
      <c r="K29" s="4"/>
      <c r="L29" s="4"/>
      <c r="M29" s="4"/>
      <c r="N29" s="4"/>
    </row>
    <row r="30" spans="1:14" ht="42.75" customHeight="1">
      <c r="A30" s="1268" t="s">
        <v>18</v>
      </c>
      <c r="B30" s="1269"/>
      <c r="C30" s="776" t="s">
        <v>148</v>
      </c>
      <c r="D30" s="1271" t="s">
        <v>149</v>
      </c>
      <c r="E30" s="1272"/>
      <c r="F30" s="1269" t="s">
        <v>150</v>
      </c>
      <c r="G30" s="1269"/>
      <c r="H30" s="1270"/>
      <c r="I30" s="781"/>
      <c r="J30" s="54"/>
      <c r="K30" s="54"/>
      <c r="L30" s="54"/>
      <c r="M30" s="43"/>
      <c r="N30" s="43"/>
    </row>
    <row r="31" spans="1:14" ht="19.5" customHeight="1">
      <c r="A31" s="1254" t="s">
        <v>584</v>
      </c>
      <c r="B31" s="1255"/>
      <c r="C31" s="777" t="s">
        <v>585</v>
      </c>
      <c r="D31" s="1266">
        <v>1648.2</v>
      </c>
      <c r="E31" s="1267"/>
      <c r="F31" s="1260" t="s">
        <v>586</v>
      </c>
      <c r="G31" s="1261"/>
      <c r="H31" s="1262"/>
      <c r="I31" s="781"/>
      <c r="J31" s="4"/>
      <c r="K31" s="4"/>
      <c r="L31" s="4"/>
      <c r="M31" s="4"/>
      <c r="N31" s="4"/>
    </row>
    <row r="32" spans="1:14" ht="19.5" customHeight="1">
      <c r="A32" s="1254" t="s">
        <v>587</v>
      </c>
      <c r="B32" s="1255"/>
      <c r="C32" s="777" t="s">
        <v>585</v>
      </c>
      <c r="D32" s="1266">
        <v>1353</v>
      </c>
      <c r="E32" s="1267"/>
      <c r="F32" s="1260" t="s">
        <v>588</v>
      </c>
      <c r="G32" s="1261"/>
      <c r="H32" s="1262"/>
      <c r="I32" s="781"/>
      <c r="J32" s="4"/>
      <c r="K32" s="4"/>
      <c r="L32" s="4"/>
      <c r="M32" s="4"/>
      <c r="N32" s="4"/>
    </row>
    <row r="33" spans="1:14" ht="19.5" customHeight="1">
      <c r="A33" s="1254" t="s">
        <v>589</v>
      </c>
      <c r="B33" s="1275"/>
      <c r="C33" s="777" t="s">
        <v>585</v>
      </c>
      <c r="D33" s="1266">
        <v>387.45</v>
      </c>
      <c r="E33" s="1266"/>
      <c r="F33" s="1260" t="s">
        <v>590</v>
      </c>
      <c r="G33" s="1260"/>
      <c r="H33" s="1276"/>
      <c r="I33" s="781"/>
      <c r="J33" s="4"/>
      <c r="K33" s="4"/>
      <c r="L33" s="4"/>
      <c r="M33" s="4"/>
      <c r="N33" s="4"/>
    </row>
    <row r="34" spans="1:14" ht="27.75" customHeight="1">
      <c r="A34" s="1254" t="s">
        <v>591</v>
      </c>
      <c r="B34" s="1255"/>
      <c r="C34" s="777" t="s">
        <v>585</v>
      </c>
      <c r="D34" s="1266">
        <v>434.19</v>
      </c>
      <c r="E34" s="1267"/>
      <c r="F34" s="1263" t="s">
        <v>592</v>
      </c>
      <c r="G34" s="1264"/>
      <c r="H34" s="1265"/>
      <c r="I34" s="781"/>
      <c r="J34" s="4"/>
      <c r="K34" s="4"/>
      <c r="L34" s="4"/>
      <c r="M34" s="4"/>
      <c r="N34" s="4"/>
    </row>
    <row r="35" spans="1:14" ht="19.5" customHeight="1">
      <c r="A35" s="1254" t="s">
        <v>160</v>
      </c>
      <c r="B35" s="1255"/>
      <c r="C35" s="777" t="s">
        <v>593</v>
      </c>
      <c r="D35" s="1266">
        <v>27.945</v>
      </c>
      <c r="E35" s="1267"/>
      <c r="F35" s="1260" t="s">
        <v>594</v>
      </c>
      <c r="G35" s="1261"/>
      <c r="H35" s="1262"/>
      <c r="I35" s="781"/>
      <c r="J35" s="4"/>
      <c r="K35" s="4"/>
      <c r="L35" s="4"/>
      <c r="M35" s="4"/>
      <c r="N35" s="4"/>
    </row>
    <row r="36" spans="1:14" ht="27" customHeight="1" thickBot="1">
      <c r="A36" s="1273" t="s">
        <v>595</v>
      </c>
      <c r="B36" s="1274"/>
      <c r="C36" s="778" t="s">
        <v>585</v>
      </c>
      <c r="D36" s="1277">
        <v>5</v>
      </c>
      <c r="E36" s="1278"/>
      <c r="F36" s="1279" t="s">
        <v>596</v>
      </c>
      <c r="G36" s="1280"/>
      <c r="H36" s="1281"/>
      <c r="I36" s="781"/>
      <c r="J36" s="4"/>
      <c r="K36" s="4"/>
      <c r="L36" s="4"/>
      <c r="M36" s="4"/>
      <c r="N36" s="4"/>
    </row>
    <row r="37" spans="1:14" ht="15">
      <c r="A37" s="47"/>
      <c r="B37" s="139"/>
      <c r="C37" s="405"/>
      <c r="D37" s="406"/>
      <c r="E37" s="139"/>
      <c r="F37" s="405"/>
      <c r="G37" s="139"/>
      <c r="H37" s="139"/>
      <c r="I37" s="760"/>
      <c r="J37" s="4"/>
      <c r="K37" s="4"/>
      <c r="L37" s="4"/>
      <c r="M37" s="4"/>
      <c r="N37" s="4"/>
    </row>
    <row r="38" spans="1:14" ht="15">
      <c r="A38" s="47"/>
      <c r="B38" s="139"/>
      <c r="C38" s="405"/>
      <c r="D38" s="406"/>
      <c r="E38" s="139"/>
      <c r="F38" s="405"/>
      <c r="G38" s="139"/>
      <c r="H38" s="139"/>
      <c r="I38" s="760"/>
      <c r="J38" s="4"/>
      <c r="K38" s="4"/>
      <c r="L38" s="4"/>
      <c r="M38" s="4"/>
      <c r="N38" s="4"/>
    </row>
    <row r="39" spans="1:14" ht="15">
      <c r="A39" s="47"/>
      <c r="B39" s="139"/>
      <c r="C39" s="405"/>
      <c r="D39" s="406"/>
      <c r="E39" s="139"/>
      <c r="F39" s="405"/>
      <c r="G39" s="139"/>
      <c r="H39" s="139"/>
      <c r="I39" s="760"/>
      <c r="J39" s="4"/>
      <c r="K39" s="4"/>
      <c r="L39" s="4"/>
      <c r="M39" s="4"/>
      <c r="N39" s="4"/>
    </row>
    <row r="40" spans="1:14" ht="15">
      <c r="A40" s="47"/>
      <c r="B40" s="139"/>
      <c r="C40" s="405"/>
      <c r="D40" s="406"/>
      <c r="E40" s="139"/>
      <c r="F40" s="405"/>
      <c r="G40" s="139"/>
      <c r="H40" s="139"/>
      <c r="I40" s="760"/>
      <c r="J40" s="4"/>
      <c r="K40" s="4"/>
      <c r="L40" s="4"/>
      <c r="M40" s="4"/>
      <c r="N40" s="4"/>
    </row>
    <row r="41" spans="1:14" ht="15.75" thickBot="1">
      <c r="A41" s="164"/>
      <c r="B41" s="165"/>
      <c r="C41" s="407"/>
      <c r="D41" s="408"/>
      <c r="E41" s="165"/>
      <c r="F41" s="407"/>
      <c r="G41" s="165"/>
      <c r="H41" s="165"/>
      <c r="I41" s="760"/>
      <c r="J41" s="4"/>
      <c r="K41" s="4"/>
      <c r="L41" s="4"/>
      <c r="M41" s="4"/>
      <c r="N41" s="4"/>
    </row>
    <row r="42" spans="1:14" ht="15">
      <c r="A42" s="215" t="s">
        <v>247</v>
      </c>
      <c r="B42" s="124"/>
      <c r="C42" s="124"/>
      <c r="D42" s="784"/>
      <c r="E42" s="785"/>
      <c r="F42" s="785"/>
      <c r="G42" s="786"/>
      <c r="H42" s="362" t="s">
        <v>238</v>
      </c>
      <c r="I42" s="760"/>
      <c r="J42" s="4"/>
      <c r="K42" s="4"/>
      <c r="L42" s="4"/>
      <c r="M42" s="4"/>
      <c r="N42" s="4"/>
    </row>
    <row r="43" spans="1:14" ht="15">
      <c r="A43" s="123" t="s">
        <v>239</v>
      </c>
      <c r="B43" s="127"/>
      <c r="C43" s="127"/>
      <c r="D43" s="124"/>
      <c r="E43" s="125"/>
      <c r="F43" s="125"/>
      <c r="G43" s="125"/>
      <c r="H43" s="141" t="s">
        <v>240</v>
      </c>
      <c r="I43" s="760"/>
      <c r="J43" s="4"/>
      <c r="K43" s="4"/>
      <c r="L43" s="4"/>
      <c r="M43" s="4"/>
      <c r="N43" s="4"/>
    </row>
    <row r="44" spans="1:14" ht="15">
      <c r="A44" s="216" t="s">
        <v>195</v>
      </c>
      <c r="B44" s="127"/>
      <c r="C44" s="127"/>
      <c r="D44" s="124"/>
      <c r="E44" s="125"/>
      <c r="F44" s="125"/>
      <c r="G44" s="125"/>
      <c r="H44" s="129" t="s">
        <v>241</v>
      </c>
      <c r="I44" s="760"/>
      <c r="J44" s="4"/>
      <c r="K44" s="4"/>
      <c r="L44" s="4"/>
      <c r="M44" s="4"/>
      <c r="N44" s="4"/>
    </row>
    <row r="45" spans="1:14" ht="12.75">
      <c r="A45" s="217"/>
      <c r="B45" s="131"/>
      <c r="C45" s="131"/>
      <c r="D45" s="787"/>
      <c r="E45" s="217"/>
      <c r="F45" s="788"/>
      <c r="G45" s="789"/>
      <c r="H45" s="787"/>
      <c r="I45" s="760"/>
      <c r="J45" s="4"/>
      <c r="K45" s="4"/>
      <c r="L45" s="4"/>
      <c r="M45" s="4"/>
      <c r="N45" s="4"/>
    </row>
    <row r="46" spans="1:14" ht="12.75">
      <c r="A46" s="218"/>
      <c r="B46" s="131"/>
      <c r="C46" s="135"/>
      <c r="D46" s="135"/>
      <c r="E46" s="130"/>
      <c r="F46" s="132"/>
      <c r="G46" s="136"/>
      <c r="H46" s="131"/>
      <c r="I46" s="760"/>
      <c r="J46" s="4"/>
      <c r="K46" s="4"/>
      <c r="L46" s="4"/>
      <c r="M46" s="4"/>
      <c r="N46" s="4"/>
    </row>
    <row r="47" spans="1:8" ht="12.75">
      <c r="A47" s="137"/>
      <c r="B47" s="138"/>
      <c r="C47" s="138"/>
      <c r="D47" s="137"/>
      <c r="E47" s="137"/>
      <c r="F47" s="137"/>
      <c r="G47" s="137"/>
      <c r="H47" s="137"/>
    </row>
    <row r="48" ht="12.75">
      <c r="G48"/>
    </row>
  </sheetData>
  <mergeCells count="47">
    <mergeCell ref="A36:B36"/>
    <mergeCell ref="A33:B33"/>
    <mergeCell ref="D33:E33"/>
    <mergeCell ref="F33:H33"/>
    <mergeCell ref="A35:B35"/>
    <mergeCell ref="D35:E35"/>
    <mergeCell ref="D36:E36"/>
    <mergeCell ref="F36:H36"/>
    <mergeCell ref="F30:H30"/>
    <mergeCell ref="D30:E30"/>
    <mergeCell ref="D31:E31"/>
    <mergeCell ref="F35:H35"/>
    <mergeCell ref="A32:B32"/>
    <mergeCell ref="A34:B34"/>
    <mergeCell ref="A29:H29"/>
    <mergeCell ref="F31:H31"/>
    <mergeCell ref="F32:H32"/>
    <mergeCell ref="F34:H34"/>
    <mergeCell ref="D32:E32"/>
    <mergeCell ref="D34:E34"/>
    <mergeCell ref="A30:B30"/>
    <mergeCell ref="A31:B31"/>
    <mergeCell ref="D8:H8"/>
    <mergeCell ref="D3:H3"/>
    <mergeCell ref="D2:H2"/>
    <mergeCell ref="D7:H7"/>
    <mergeCell ref="D6:H6"/>
    <mergeCell ref="D5:H5"/>
    <mergeCell ref="D4:H4"/>
    <mergeCell ref="D9:H9"/>
    <mergeCell ref="G26:H26"/>
    <mergeCell ref="D22:F22"/>
    <mergeCell ref="D23:F23"/>
    <mergeCell ref="A20:H20"/>
    <mergeCell ref="A21:H21"/>
    <mergeCell ref="G22:H22"/>
    <mergeCell ref="G23:H23"/>
    <mergeCell ref="G24:H24"/>
    <mergeCell ref="G25:H25"/>
    <mergeCell ref="J23:J26"/>
    <mergeCell ref="A12:H12"/>
    <mergeCell ref="A10:H10"/>
    <mergeCell ref="A11:G11"/>
    <mergeCell ref="D24:F24"/>
    <mergeCell ref="D25:F25"/>
    <mergeCell ref="D26:F26"/>
    <mergeCell ref="D19:G19"/>
  </mergeCells>
  <hyperlinks>
    <hyperlink ref="D8" r:id="rId1" display="www.kskstroi.ru"/>
    <hyperlink ref="A44" r:id="rId2" display="www.kskstroi.ru"/>
    <hyperlink ref="D9:H9" location="ОГЛАВЛЕНИЕ!Область_печати" display="Главная"/>
  </hyperlinks>
  <printOptions/>
  <pageMargins left="0.31" right="0.18" top="0.24" bottom="0.18" header="0.17" footer="0.3"/>
  <pageSetup horizontalDpi="600" verticalDpi="600" orientation="portrait" paperSize="9" scale="70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2:O49"/>
  <sheetViews>
    <sheetView showGridLines="0" view="pageBreakPreview" zoomScale="80" zoomScaleSheetLayoutView="80" workbookViewId="0" topLeftCell="A1">
      <selection activeCell="D18" sqref="D18"/>
    </sheetView>
  </sheetViews>
  <sheetFormatPr defaultColWidth="11.421875" defaultRowHeight="12.75"/>
  <cols>
    <col min="1" max="1" width="57.7109375" style="410" customWidth="1"/>
    <col min="2" max="2" width="19.8515625" style="410" customWidth="1"/>
    <col min="3" max="3" width="17.8515625" style="410" customWidth="1"/>
    <col min="4" max="4" width="15.7109375" style="410" customWidth="1"/>
    <col min="5" max="5" width="16.00390625" style="411" customWidth="1"/>
    <col min="6" max="6" width="12.00390625" style="411" customWidth="1"/>
    <col min="7" max="7" width="15.7109375" style="412" customWidth="1"/>
    <col min="8" max="8" width="22.8515625" style="410" customWidth="1"/>
    <col min="9" max="9" width="25.421875" style="410" customWidth="1"/>
    <col min="10" max="13" width="11.421875" style="414" customWidth="1"/>
    <col min="14" max="14" width="12.7109375" style="414" customWidth="1"/>
    <col min="15" max="15" width="11.421875" style="414" customWidth="1"/>
    <col min="16" max="16384" width="11.421875" style="410" customWidth="1"/>
  </cols>
  <sheetData>
    <row r="2" ht="12.75">
      <c r="H2" s="413"/>
    </row>
    <row r="3" spans="1:9" ht="18" customHeight="1">
      <c r="A3" s="415"/>
      <c r="B3" s="415"/>
      <c r="C3" s="415"/>
      <c r="D3" s="415"/>
      <c r="E3" s="1297" t="s">
        <v>194</v>
      </c>
      <c r="F3" s="1297"/>
      <c r="G3" s="1297"/>
      <c r="H3" s="1298"/>
      <c r="I3" s="1297"/>
    </row>
    <row r="4" spans="1:9" ht="12.75" customHeight="1">
      <c r="A4" s="415"/>
      <c r="B4" s="415"/>
      <c r="C4" s="415"/>
      <c r="D4" s="415"/>
      <c r="E4" s="1299" t="s">
        <v>191</v>
      </c>
      <c r="F4" s="1299"/>
      <c r="G4" s="1299"/>
      <c r="H4" s="1298"/>
      <c r="I4" s="1299"/>
    </row>
    <row r="5" spans="1:9" ht="12.75" customHeight="1">
      <c r="A5" s="415"/>
      <c r="B5" s="415"/>
      <c r="C5" s="415"/>
      <c r="D5" s="415"/>
      <c r="E5" s="1300" t="s">
        <v>192</v>
      </c>
      <c r="F5" s="1300"/>
      <c r="G5" s="1300"/>
      <c r="H5" s="1298"/>
      <c r="I5" s="1300"/>
    </row>
    <row r="6" spans="1:9" ht="19.5" customHeight="1">
      <c r="A6" s="415"/>
      <c r="B6" s="415"/>
      <c r="C6" s="415"/>
      <c r="D6" s="415"/>
      <c r="E6" s="1301" t="s">
        <v>229</v>
      </c>
      <c r="F6" s="1301"/>
      <c r="G6" s="1301"/>
      <c r="H6" s="1302"/>
      <c r="I6" s="1301"/>
    </row>
    <row r="7" spans="1:9" ht="14.25" customHeight="1">
      <c r="A7" s="415"/>
      <c r="B7" s="415"/>
      <c r="C7" s="415"/>
      <c r="D7" s="415"/>
      <c r="E7" s="1301" t="s">
        <v>193</v>
      </c>
      <c r="F7" s="1301"/>
      <c r="G7" s="1301"/>
      <c r="H7" s="1298"/>
      <c r="I7" s="1301"/>
    </row>
    <row r="8" spans="1:9" ht="19.5" customHeight="1">
      <c r="A8" s="415"/>
      <c r="B8" s="415"/>
      <c r="C8" s="415"/>
      <c r="D8" s="415"/>
      <c r="E8" s="1303" t="s">
        <v>195</v>
      </c>
      <c r="F8" s="1303"/>
      <c r="G8" s="1303"/>
      <c r="H8" s="1304"/>
      <c r="I8" s="1303"/>
    </row>
    <row r="9" spans="1:15" ht="27" customHeight="1" thickBot="1">
      <c r="A9" s="416"/>
      <c r="B9" s="416"/>
      <c r="C9" s="416"/>
      <c r="D9" s="416"/>
      <c r="E9" s="416"/>
      <c r="F9" s="416"/>
      <c r="G9" s="1120" t="s">
        <v>334</v>
      </c>
      <c r="H9" s="1120"/>
      <c r="I9" s="416"/>
      <c r="J9" s="465"/>
      <c r="K9" s="465"/>
      <c r="L9" s="465"/>
      <c r="M9" s="465"/>
      <c r="N9" s="465"/>
      <c r="O9" s="465"/>
    </row>
    <row r="10" spans="1:15" ht="14.25" customHeight="1" thickTop="1">
      <c r="A10" s="1305" t="s">
        <v>398</v>
      </c>
      <c r="B10" s="1305"/>
      <c r="C10" s="1305"/>
      <c r="D10" s="1305"/>
      <c r="E10" s="1305"/>
      <c r="F10" s="1305"/>
      <c r="G10" s="1305"/>
      <c r="H10" s="1305"/>
      <c r="I10" s="1305"/>
      <c r="J10" s="465"/>
      <c r="K10" s="465"/>
      <c r="L10" s="465"/>
      <c r="M10" s="465"/>
      <c r="N10" s="465"/>
      <c r="O10" s="465"/>
    </row>
    <row r="11" spans="1:15" ht="13.5" thickBot="1">
      <c r="A11" s="1306"/>
      <c r="B11" s="1306"/>
      <c r="C11" s="1306"/>
      <c r="D11" s="1306"/>
      <c r="E11" s="1306"/>
      <c r="F11" s="1306"/>
      <c r="G11" s="1306"/>
      <c r="H11" s="1306"/>
      <c r="I11" s="1306"/>
      <c r="J11" s="465"/>
      <c r="K11" s="465"/>
      <c r="L11" s="465"/>
      <c r="M11" s="465"/>
      <c r="N11" s="465"/>
      <c r="O11" s="465"/>
    </row>
    <row r="12" spans="1:15" ht="51.75" customHeight="1" thickBot="1" thickTop="1">
      <c r="A12" s="417"/>
      <c r="B12" s="417"/>
      <c r="C12" s="417"/>
      <c r="D12" s="417"/>
      <c r="E12" s="417"/>
      <c r="F12" s="417"/>
      <c r="G12" s="417"/>
      <c r="H12" s="1321" t="s">
        <v>670</v>
      </c>
      <c r="I12" s="1321"/>
      <c r="J12" s="465"/>
      <c r="K12" s="465"/>
      <c r="L12" s="465"/>
      <c r="M12" s="465"/>
      <c r="N12" s="465"/>
      <c r="O12" s="465"/>
    </row>
    <row r="13" spans="1:15" ht="19.5" customHeight="1" thickBot="1">
      <c r="A13" s="1307" t="s">
        <v>399</v>
      </c>
      <c r="B13" s="1309" t="s">
        <v>400</v>
      </c>
      <c r="C13" s="1310"/>
      <c r="D13" s="1311"/>
      <c r="E13" s="1312" t="s">
        <v>401</v>
      </c>
      <c r="F13" s="1312"/>
      <c r="G13" s="1312"/>
      <c r="H13" s="1313" t="s">
        <v>402</v>
      </c>
      <c r="I13" s="1313"/>
      <c r="J13" s="1322"/>
      <c r="K13" s="1319"/>
      <c r="L13" s="1320"/>
      <c r="M13" s="1320"/>
      <c r="N13" s="1319"/>
      <c r="O13" s="1320"/>
    </row>
    <row r="14" spans="1:15" ht="36.75" customHeight="1" thickBot="1">
      <c r="A14" s="1308"/>
      <c r="B14" s="472" t="s">
        <v>403</v>
      </c>
      <c r="C14" s="472" t="s">
        <v>404</v>
      </c>
      <c r="D14" s="472" t="s">
        <v>405</v>
      </c>
      <c r="E14" s="473" t="s">
        <v>406</v>
      </c>
      <c r="F14" s="473" t="s">
        <v>196</v>
      </c>
      <c r="G14" s="474" t="s">
        <v>407</v>
      </c>
      <c r="H14" s="472" t="s">
        <v>408</v>
      </c>
      <c r="I14" s="472" t="s">
        <v>407</v>
      </c>
      <c r="J14" s="1322"/>
      <c r="K14" s="1319"/>
      <c r="L14" s="1320"/>
      <c r="M14" s="1320"/>
      <c r="N14" s="1319"/>
      <c r="O14" s="1320"/>
    </row>
    <row r="15" spans="1:15" ht="18" customHeight="1">
      <c r="A15" s="1286" t="s">
        <v>636</v>
      </c>
      <c r="B15" s="426">
        <v>40</v>
      </c>
      <c r="C15" s="427">
        <v>580</v>
      </c>
      <c r="D15" s="426">
        <v>1180</v>
      </c>
      <c r="E15" s="428">
        <v>10</v>
      </c>
      <c r="F15" s="429">
        <f aca="true" t="shared" si="0" ref="F15:F36">(0.58*1.18)*E15</f>
        <v>6.843999999999999</v>
      </c>
      <c r="G15" s="430">
        <v>0.27376</v>
      </c>
      <c r="H15" s="443">
        <f>I15*G15/F15</f>
        <v>125.2</v>
      </c>
      <c r="I15" s="1314">
        <v>3130</v>
      </c>
      <c r="J15" s="1323"/>
      <c r="K15" s="1323"/>
      <c r="L15" s="1323"/>
      <c r="M15" s="1324"/>
      <c r="N15" s="1323"/>
      <c r="O15" s="1323"/>
    </row>
    <row r="16" spans="1:15" ht="18" customHeight="1">
      <c r="A16" s="1287"/>
      <c r="B16" s="422">
        <v>50</v>
      </c>
      <c r="C16" s="431">
        <v>580</v>
      </c>
      <c r="D16" s="422">
        <v>1180</v>
      </c>
      <c r="E16" s="432">
        <v>8</v>
      </c>
      <c r="F16" s="424">
        <f t="shared" si="0"/>
        <v>5.475199999999999</v>
      </c>
      <c r="G16" s="433">
        <v>0.27375999999999995</v>
      </c>
      <c r="H16" s="424">
        <f>I15*G16/F16</f>
        <v>156.5</v>
      </c>
      <c r="I16" s="1315"/>
      <c r="J16" s="1323"/>
      <c r="K16" s="1323"/>
      <c r="L16" s="1323"/>
      <c r="M16" s="1324"/>
      <c r="N16" s="1323"/>
      <c r="O16" s="1323"/>
    </row>
    <row r="17" spans="1:15" ht="18" customHeight="1">
      <c r="A17" s="1287"/>
      <c r="B17" s="422">
        <v>60</v>
      </c>
      <c r="C17" s="431">
        <v>580</v>
      </c>
      <c r="D17" s="422">
        <v>1180</v>
      </c>
      <c r="E17" s="432">
        <v>7</v>
      </c>
      <c r="F17" s="424">
        <f t="shared" si="0"/>
        <v>4.790799999999999</v>
      </c>
      <c r="G17" s="433">
        <v>0.288</v>
      </c>
      <c r="H17" s="424">
        <f>I15*G17/F17</f>
        <v>188.1606412290223</v>
      </c>
      <c r="I17" s="1315"/>
      <c r="J17" s="1323"/>
      <c r="K17" s="1323"/>
      <c r="L17" s="1323"/>
      <c r="M17" s="1324"/>
      <c r="N17" s="1323"/>
      <c r="O17" s="1323"/>
    </row>
    <row r="18" spans="1:15" ht="18" customHeight="1">
      <c r="A18" s="1287"/>
      <c r="B18" s="422">
        <v>80</v>
      </c>
      <c r="C18" s="431">
        <v>580</v>
      </c>
      <c r="D18" s="422">
        <v>1180</v>
      </c>
      <c r="E18" s="432">
        <v>5</v>
      </c>
      <c r="F18" s="424">
        <f t="shared" si="0"/>
        <v>3.4219999999999997</v>
      </c>
      <c r="G18" s="433">
        <v>0.27376</v>
      </c>
      <c r="H18" s="424">
        <f>I15*G18/F18</f>
        <v>250.4</v>
      </c>
      <c r="I18" s="1315"/>
      <c r="J18" s="1323"/>
      <c r="K18" s="1323"/>
      <c r="L18" s="1323"/>
      <c r="M18" s="1324"/>
      <c r="N18" s="1323"/>
      <c r="O18" s="1323"/>
    </row>
    <row r="19" spans="1:15" ht="18" customHeight="1" thickBot="1">
      <c r="A19" s="1288"/>
      <c r="B19" s="434">
        <v>100</v>
      </c>
      <c r="C19" s="435">
        <v>580</v>
      </c>
      <c r="D19" s="434">
        <v>1180</v>
      </c>
      <c r="E19" s="436">
        <v>4</v>
      </c>
      <c r="F19" s="437">
        <f t="shared" si="0"/>
        <v>2.7375999999999996</v>
      </c>
      <c r="G19" s="438">
        <v>0.27375999999999995</v>
      </c>
      <c r="H19" s="437">
        <f>I15*G19/F19</f>
        <v>313</v>
      </c>
      <c r="I19" s="1316"/>
      <c r="J19" s="1323"/>
      <c r="K19" s="1323"/>
      <c r="L19" s="1323"/>
      <c r="M19" s="1324"/>
      <c r="N19" s="1323"/>
      <c r="O19" s="1323"/>
    </row>
    <row r="20" spans="1:15" ht="18" customHeight="1">
      <c r="A20" s="1283" t="s">
        <v>637</v>
      </c>
      <c r="B20" s="426">
        <v>40</v>
      </c>
      <c r="C20" s="426">
        <v>580</v>
      </c>
      <c r="D20" s="426">
        <v>1180</v>
      </c>
      <c r="E20" s="439">
        <v>10</v>
      </c>
      <c r="F20" s="429">
        <f t="shared" si="0"/>
        <v>6.843999999999999</v>
      </c>
      <c r="G20" s="440">
        <v>0.27376</v>
      </c>
      <c r="H20" s="443">
        <f>I20*G20/F20</f>
        <v>122</v>
      </c>
      <c r="I20" s="1317">
        <v>3050</v>
      </c>
      <c r="J20" s="1323"/>
      <c r="K20" s="1323"/>
      <c r="L20" s="1323"/>
      <c r="M20" s="1324"/>
      <c r="N20" s="1323"/>
      <c r="O20" s="1323"/>
    </row>
    <row r="21" spans="1:15" ht="18" customHeight="1">
      <c r="A21" s="1284"/>
      <c r="B21" s="422">
        <v>50</v>
      </c>
      <c r="C21" s="422">
        <v>580</v>
      </c>
      <c r="D21" s="422">
        <v>1180</v>
      </c>
      <c r="E21" s="423">
        <v>8</v>
      </c>
      <c r="F21" s="424">
        <f t="shared" si="0"/>
        <v>5.475199999999999</v>
      </c>
      <c r="G21" s="425">
        <v>0.27375999999999995</v>
      </c>
      <c r="H21" s="424">
        <f>I20*G21/F21</f>
        <v>152.5</v>
      </c>
      <c r="I21" s="1315"/>
      <c r="J21" s="1323"/>
      <c r="K21" s="1323"/>
      <c r="L21" s="1323"/>
      <c r="M21" s="1324"/>
      <c r="N21" s="1323"/>
      <c r="O21" s="1323"/>
    </row>
    <row r="22" spans="1:15" ht="18" customHeight="1">
      <c r="A22" s="1284"/>
      <c r="B22" s="422">
        <v>60</v>
      </c>
      <c r="C22" s="422">
        <v>580</v>
      </c>
      <c r="D22" s="422">
        <v>1180</v>
      </c>
      <c r="E22" s="423">
        <v>7</v>
      </c>
      <c r="F22" s="424">
        <f t="shared" si="0"/>
        <v>4.790799999999999</v>
      </c>
      <c r="G22" s="425">
        <v>0.288</v>
      </c>
      <c r="H22" s="424">
        <f>I20*G22/F22</f>
        <v>183.35142356182686</v>
      </c>
      <c r="I22" s="1315"/>
      <c r="J22" s="1323"/>
      <c r="K22" s="1323"/>
      <c r="L22" s="1323"/>
      <c r="M22" s="1324"/>
      <c r="N22" s="1323"/>
      <c r="O22" s="1323"/>
    </row>
    <row r="23" spans="1:15" ht="18" customHeight="1">
      <c r="A23" s="1284"/>
      <c r="B23" s="422">
        <v>80</v>
      </c>
      <c r="C23" s="422">
        <v>580</v>
      </c>
      <c r="D23" s="422">
        <v>1180</v>
      </c>
      <c r="E23" s="423">
        <v>5</v>
      </c>
      <c r="F23" s="424">
        <f t="shared" si="0"/>
        <v>3.4219999999999997</v>
      </c>
      <c r="G23" s="425">
        <v>0.27376</v>
      </c>
      <c r="H23" s="424">
        <f>I20*G23/F23</f>
        <v>244</v>
      </c>
      <c r="I23" s="1315"/>
      <c r="J23" s="1323"/>
      <c r="K23" s="1323"/>
      <c r="L23" s="1323"/>
      <c r="M23" s="1324"/>
      <c r="N23" s="1323"/>
      <c r="O23" s="1323"/>
    </row>
    <row r="24" spans="1:15" ht="18" customHeight="1" thickBot="1">
      <c r="A24" s="1285"/>
      <c r="B24" s="744">
        <v>100</v>
      </c>
      <c r="C24" s="744">
        <v>580</v>
      </c>
      <c r="D24" s="744">
        <v>1180</v>
      </c>
      <c r="E24" s="745">
        <v>4</v>
      </c>
      <c r="F24" s="710">
        <f t="shared" si="0"/>
        <v>2.7375999999999996</v>
      </c>
      <c r="G24" s="746">
        <v>0.27375999999999995</v>
      </c>
      <c r="H24" s="437">
        <f>I20*G24/F24</f>
        <v>305</v>
      </c>
      <c r="I24" s="1318"/>
      <c r="J24" s="1323"/>
      <c r="K24" s="1323"/>
      <c r="L24" s="1323"/>
      <c r="M24" s="1324"/>
      <c r="N24" s="1323"/>
      <c r="O24" s="1323"/>
    </row>
    <row r="25" spans="1:15" ht="19.5" customHeight="1">
      <c r="A25" s="1289" t="s">
        <v>638</v>
      </c>
      <c r="B25" s="441">
        <v>20</v>
      </c>
      <c r="C25" s="441">
        <v>580</v>
      </c>
      <c r="D25" s="441">
        <v>1180</v>
      </c>
      <c r="E25" s="442">
        <v>20</v>
      </c>
      <c r="F25" s="443">
        <f>(0.58*1.18)*E25</f>
        <v>13.687999999999999</v>
      </c>
      <c r="G25" s="444">
        <v>0.27376</v>
      </c>
      <c r="H25" s="443">
        <f>I25*G25/F25</f>
        <v>63.60000000000001</v>
      </c>
      <c r="I25" s="888">
        <v>3180</v>
      </c>
      <c r="J25" s="465"/>
      <c r="K25" s="465"/>
      <c r="L25" s="465"/>
      <c r="M25" s="466"/>
      <c r="N25" s="465"/>
      <c r="O25" s="465"/>
    </row>
    <row r="26" spans="1:15" ht="19.5" customHeight="1">
      <c r="A26" s="1290"/>
      <c r="B26" s="422">
        <v>30</v>
      </c>
      <c r="C26" s="422">
        <v>580</v>
      </c>
      <c r="D26" s="422">
        <v>1180</v>
      </c>
      <c r="E26" s="423">
        <v>13</v>
      </c>
      <c r="F26" s="424">
        <f>(0.58*1.18)*E26</f>
        <v>8.897199999999998</v>
      </c>
      <c r="G26" s="425">
        <v>0.26691599999999993</v>
      </c>
      <c r="H26" s="424">
        <f>I26*0.03</f>
        <v>90</v>
      </c>
      <c r="I26" s="887">
        <v>3000</v>
      </c>
      <c r="J26" s="465"/>
      <c r="K26" s="465"/>
      <c r="L26" s="465"/>
      <c r="M26" s="466"/>
      <c r="N26" s="465"/>
      <c r="O26" s="465"/>
    </row>
    <row r="27" spans="1:15" ht="19.5" customHeight="1" thickBot="1">
      <c r="A27" s="1291"/>
      <c r="B27" s="418">
        <v>50</v>
      </c>
      <c r="C27" s="418">
        <v>580</v>
      </c>
      <c r="D27" s="418">
        <v>1180</v>
      </c>
      <c r="E27" s="419">
        <v>8</v>
      </c>
      <c r="F27" s="420">
        <v>5.48</v>
      </c>
      <c r="G27" s="421">
        <v>0.274</v>
      </c>
      <c r="H27" s="437">
        <f>I27*0.05</f>
        <v>146</v>
      </c>
      <c r="I27" s="889">
        <v>2920</v>
      </c>
      <c r="J27" s="465"/>
      <c r="K27" s="465"/>
      <c r="L27" s="465"/>
      <c r="M27" s="466"/>
      <c r="N27" s="465"/>
      <c r="O27" s="465"/>
    </row>
    <row r="28" spans="1:15" ht="18" customHeight="1">
      <c r="A28" s="1295" t="s">
        <v>429</v>
      </c>
      <c r="B28" s="441">
        <v>40</v>
      </c>
      <c r="C28" s="441">
        <v>580</v>
      </c>
      <c r="D28" s="441">
        <v>1180</v>
      </c>
      <c r="E28" s="442">
        <v>10</v>
      </c>
      <c r="F28" s="443">
        <f t="shared" si="0"/>
        <v>6.843999999999999</v>
      </c>
      <c r="G28" s="444">
        <v>0.27376</v>
      </c>
      <c r="H28" s="443">
        <f>I28*G28/F28</f>
        <v>128.4</v>
      </c>
      <c r="I28" s="1314">
        <v>3210</v>
      </c>
      <c r="J28" s="1323"/>
      <c r="K28" s="1323"/>
      <c r="L28" s="1323"/>
      <c r="M28" s="1324"/>
      <c r="N28" s="1323"/>
      <c r="O28" s="1323"/>
    </row>
    <row r="29" spans="1:15" ht="18" customHeight="1">
      <c r="A29" s="1295"/>
      <c r="B29" s="422">
        <v>50</v>
      </c>
      <c r="C29" s="422">
        <v>580</v>
      </c>
      <c r="D29" s="422">
        <v>1180</v>
      </c>
      <c r="E29" s="423">
        <v>8</v>
      </c>
      <c r="F29" s="424">
        <f t="shared" si="0"/>
        <v>5.475199999999999</v>
      </c>
      <c r="G29" s="425">
        <v>0.27375999999999995</v>
      </c>
      <c r="H29" s="424">
        <f>I28*G29/F29</f>
        <v>160.5</v>
      </c>
      <c r="I29" s="1315"/>
      <c r="J29" s="1323"/>
      <c r="K29" s="1323"/>
      <c r="L29" s="1323"/>
      <c r="M29" s="1324"/>
      <c r="N29" s="1323"/>
      <c r="O29" s="1323"/>
    </row>
    <row r="30" spans="1:15" ht="18" customHeight="1">
      <c r="A30" s="1295"/>
      <c r="B30" s="422">
        <v>60</v>
      </c>
      <c r="C30" s="422">
        <v>580</v>
      </c>
      <c r="D30" s="422">
        <v>1180</v>
      </c>
      <c r="E30" s="423">
        <v>7</v>
      </c>
      <c r="F30" s="424">
        <f t="shared" si="0"/>
        <v>4.790799999999999</v>
      </c>
      <c r="G30" s="425">
        <v>0.288</v>
      </c>
      <c r="H30" s="424">
        <f>I28*G30/F30</f>
        <v>192.96985889621777</v>
      </c>
      <c r="I30" s="1315"/>
      <c r="J30" s="1323"/>
      <c r="K30" s="1323"/>
      <c r="L30" s="1323"/>
      <c r="M30" s="1324"/>
      <c r="N30" s="1323"/>
      <c r="O30" s="1323"/>
    </row>
    <row r="31" spans="1:15" ht="18" customHeight="1">
      <c r="A31" s="1295"/>
      <c r="B31" s="422">
        <v>80</v>
      </c>
      <c r="C31" s="422">
        <v>580</v>
      </c>
      <c r="D31" s="422">
        <v>1180</v>
      </c>
      <c r="E31" s="423">
        <v>5</v>
      </c>
      <c r="F31" s="424">
        <f t="shared" si="0"/>
        <v>3.4219999999999997</v>
      </c>
      <c r="G31" s="425">
        <v>0.27376</v>
      </c>
      <c r="H31" s="424">
        <f>I28*G31/F31</f>
        <v>256.8</v>
      </c>
      <c r="I31" s="1315"/>
      <c r="J31" s="1323"/>
      <c r="K31" s="1323"/>
      <c r="L31" s="1323"/>
      <c r="M31" s="1324"/>
      <c r="N31" s="1323"/>
      <c r="O31" s="1323"/>
    </row>
    <row r="32" spans="1:15" ht="18" customHeight="1">
      <c r="A32" s="1295"/>
      <c r="B32" s="422">
        <v>100</v>
      </c>
      <c r="C32" s="422">
        <v>580</v>
      </c>
      <c r="D32" s="422">
        <v>1180</v>
      </c>
      <c r="E32" s="423">
        <v>4</v>
      </c>
      <c r="F32" s="424">
        <f t="shared" si="0"/>
        <v>2.7375999999999996</v>
      </c>
      <c r="G32" s="425">
        <v>0.27375999999999995</v>
      </c>
      <c r="H32" s="424">
        <f>I28*G32/F32</f>
        <v>321</v>
      </c>
      <c r="I32" s="1315"/>
      <c r="J32" s="1323"/>
      <c r="K32" s="1323"/>
      <c r="L32" s="1323"/>
      <c r="M32" s="1324"/>
      <c r="N32" s="1323"/>
      <c r="O32" s="1323"/>
    </row>
    <row r="33" spans="1:15" ht="18" customHeight="1" thickBot="1">
      <c r="A33" s="1296"/>
      <c r="B33" s="434">
        <v>120</v>
      </c>
      <c r="C33" s="434">
        <v>580</v>
      </c>
      <c r="D33" s="434">
        <v>1180</v>
      </c>
      <c r="E33" s="445">
        <v>3</v>
      </c>
      <c r="F33" s="437">
        <f t="shared" si="0"/>
        <v>2.0531999999999995</v>
      </c>
      <c r="G33" s="446">
        <v>0.27375999999999995</v>
      </c>
      <c r="H33" s="437">
        <f>I28*G33/F33</f>
        <v>428.00000000000006</v>
      </c>
      <c r="I33" s="1316"/>
      <c r="J33" s="1323"/>
      <c r="K33" s="1323"/>
      <c r="L33" s="1323"/>
      <c r="M33" s="1324"/>
      <c r="N33" s="1323"/>
      <c r="O33" s="1323"/>
    </row>
    <row r="34" spans="1:15" s="447" customFormat="1" ht="18" customHeight="1">
      <c r="A34" s="1292" t="s">
        <v>430</v>
      </c>
      <c r="B34" s="441">
        <v>40</v>
      </c>
      <c r="C34" s="441">
        <v>580</v>
      </c>
      <c r="D34" s="441">
        <v>1180</v>
      </c>
      <c r="E34" s="442">
        <v>10</v>
      </c>
      <c r="F34" s="443">
        <f t="shared" si="0"/>
        <v>6.843999999999999</v>
      </c>
      <c r="G34" s="444">
        <v>0.27376</v>
      </c>
      <c r="H34" s="443">
        <f>I34*G34/F34</f>
        <v>172.00000000000003</v>
      </c>
      <c r="I34" s="1317">
        <v>4300</v>
      </c>
      <c r="J34" s="1325"/>
      <c r="K34" s="1325"/>
      <c r="L34" s="1325"/>
      <c r="M34" s="1327"/>
      <c r="N34" s="1325"/>
      <c r="O34" s="1326"/>
    </row>
    <row r="35" spans="1:15" s="447" customFormat="1" ht="18" customHeight="1">
      <c r="A35" s="1293"/>
      <c r="B35" s="422">
        <v>50</v>
      </c>
      <c r="C35" s="422">
        <v>580</v>
      </c>
      <c r="D35" s="422">
        <v>1180</v>
      </c>
      <c r="E35" s="423">
        <v>8</v>
      </c>
      <c r="F35" s="424">
        <f t="shared" si="0"/>
        <v>5.475199999999999</v>
      </c>
      <c r="G35" s="425">
        <v>0.27375999999999995</v>
      </c>
      <c r="H35" s="424">
        <f>I34*G35/F35</f>
        <v>214.99999999999997</v>
      </c>
      <c r="I35" s="1315"/>
      <c r="J35" s="1325"/>
      <c r="K35" s="1325"/>
      <c r="L35" s="1325"/>
      <c r="M35" s="1327"/>
      <c r="N35" s="1325"/>
      <c r="O35" s="1326"/>
    </row>
    <row r="36" spans="1:15" ht="18" customHeight="1" thickBot="1">
      <c r="A36" s="1294"/>
      <c r="B36" s="434">
        <v>60</v>
      </c>
      <c r="C36" s="434">
        <v>580</v>
      </c>
      <c r="D36" s="434">
        <v>1180</v>
      </c>
      <c r="E36" s="445">
        <v>7</v>
      </c>
      <c r="F36" s="437">
        <f t="shared" si="0"/>
        <v>4.790799999999999</v>
      </c>
      <c r="G36" s="446">
        <v>0.288</v>
      </c>
      <c r="H36" s="437">
        <f>I34*G36/F36</f>
        <v>258.4954496117559</v>
      </c>
      <c r="I36" s="1318"/>
      <c r="J36" s="1325"/>
      <c r="K36" s="1325"/>
      <c r="L36" s="1325"/>
      <c r="M36" s="1327"/>
      <c r="N36" s="1325"/>
      <c r="O36" s="1326"/>
    </row>
    <row r="37" spans="1:15" ht="15.75" customHeight="1">
      <c r="A37" s="467"/>
      <c r="B37" s="468"/>
      <c r="C37" s="468"/>
      <c r="D37" s="468"/>
      <c r="E37" s="468"/>
      <c r="F37" s="469"/>
      <c r="G37" s="470"/>
      <c r="H37" s="468"/>
      <c r="I37" s="471"/>
      <c r="J37" s="465"/>
      <c r="K37" s="465"/>
      <c r="L37" s="465"/>
      <c r="M37" s="466"/>
      <c r="N37" s="465"/>
      <c r="O37" s="465"/>
    </row>
    <row r="38" spans="1:15" ht="12.75">
      <c r="A38" s="448"/>
      <c r="E38" s="449"/>
      <c r="F38" s="449"/>
      <c r="G38" s="450"/>
      <c r="H38" s="451"/>
      <c r="I38" s="451"/>
      <c r="J38" s="465"/>
      <c r="K38" s="465"/>
      <c r="L38" s="465"/>
      <c r="M38" s="465"/>
      <c r="N38" s="465"/>
      <c r="O38" s="465"/>
    </row>
    <row r="39" spans="1:15" ht="13.5" thickBot="1">
      <c r="A39" s="452"/>
      <c r="G39" s="453"/>
      <c r="H39" s="453"/>
      <c r="J39" s="465"/>
      <c r="K39" s="465"/>
      <c r="L39" s="465"/>
      <c r="M39" s="465"/>
      <c r="N39" s="465"/>
      <c r="O39" s="465"/>
    </row>
    <row r="40" spans="1:15" ht="12.75" customHeight="1">
      <c r="A40" s="215" t="s">
        <v>247</v>
      </c>
      <c r="B40" s="454"/>
      <c r="C40" s="454"/>
      <c r="D40" s="455"/>
      <c r="E40" s="455"/>
      <c r="F40" s="455"/>
      <c r="G40" s="456"/>
      <c r="H40" s="456"/>
      <c r="I40" s="362" t="s">
        <v>238</v>
      </c>
      <c r="J40" s="465"/>
      <c r="K40" s="465"/>
      <c r="L40" s="465"/>
      <c r="M40" s="465"/>
      <c r="N40" s="465"/>
      <c r="O40" s="465"/>
    </row>
    <row r="41" spans="1:15" ht="12.75" customHeight="1">
      <c r="A41" s="123" t="s">
        <v>239</v>
      </c>
      <c r="B41" s="457"/>
      <c r="C41" s="457"/>
      <c r="D41" s="458"/>
      <c r="E41" s="458"/>
      <c r="F41" s="458"/>
      <c r="G41" s="459"/>
      <c r="H41" s="459"/>
      <c r="I41" s="141" t="s">
        <v>240</v>
      </c>
      <c r="J41" s="465"/>
      <c r="K41" s="465"/>
      <c r="L41" s="465"/>
      <c r="M41" s="465"/>
      <c r="N41" s="465"/>
      <c r="O41" s="465"/>
    </row>
    <row r="42" spans="1:15" ht="20.25">
      <c r="A42" s="460" t="s">
        <v>195</v>
      </c>
      <c r="B42" s="457"/>
      <c r="C42" s="457"/>
      <c r="D42" s="458"/>
      <c r="E42" s="458"/>
      <c r="F42" s="458"/>
      <c r="G42" s="459"/>
      <c r="H42" s="459"/>
      <c r="I42" s="129" t="s">
        <v>241</v>
      </c>
      <c r="J42" s="465"/>
      <c r="K42" s="465"/>
      <c r="L42" s="465"/>
      <c r="M42" s="465"/>
      <c r="N42" s="465"/>
      <c r="O42" s="465"/>
    </row>
    <row r="43" spans="1:15" ht="20.25">
      <c r="A43" s="457"/>
      <c r="B43" s="457"/>
      <c r="C43" s="457"/>
      <c r="D43" s="458"/>
      <c r="E43" s="458"/>
      <c r="F43" s="458"/>
      <c r="G43" s="459"/>
      <c r="H43" s="459"/>
      <c r="I43" s="461"/>
      <c r="J43" s="465"/>
      <c r="K43" s="465"/>
      <c r="L43" s="465"/>
      <c r="M43" s="465"/>
      <c r="N43" s="465"/>
      <c r="O43" s="465"/>
    </row>
    <row r="44" spans="1:9" ht="20.25">
      <c r="A44" s="457"/>
      <c r="B44" s="457"/>
      <c r="C44" s="457"/>
      <c r="D44" s="458"/>
      <c r="E44" s="458"/>
      <c r="F44" s="458"/>
      <c r="G44" s="459"/>
      <c r="H44" s="459"/>
      <c r="I44" s="461"/>
    </row>
    <row r="45" spans="6:9" ht="12.75">
      <c r="F45" s="1282"/>
      <c r="G45" s="1282"/>
      <c r="H45" s="453"/>
      <c r="I45" s="462"/>
    </row>
    <row r="46" spans="3:9" ht="12.75">
      <c r="C46" s="463"/>
      <c r="D46" s="464"/>
      <c r="G46" s="453"/>
      <c r="H46" s="453"/>
      <c r="I46" s="462"/>
    </row>
    <row r="47" spans="3:9" ht="12.75">
      <c r="C47" s="463"/>
      <c r="D47" s="464"/>
      <c r="G47" s="453"/>
      <c r="H47" s="453"/>
      <c r="I47" s="462"/>
    </row>
    <row r="48" spans="7:9" ht="12.75">
      <c r="G48" s="453"/>
      <c r="H48" s="453"/>
      <c r="I48" s="462"/>
    </row>
    <row r="49" spans="7:9" ht="12.75">
      <c r="G49" s="453"/>
      <c r="H49" s="453"/>
      <c r="I49" s="462"/>
    </row>
  </sheetData>
  <sheetProtection/>
  <mergeCells count="53">
    <mergeCell ref="K28:K33"/>
    <mergeCell ref="K15:K19"/>
    <mergeCell ref="L15:L19"/>
    <mergeCell ref="J20:J24"/>
    <mergeCell ref="K20:K24"/>
    <mergeCell ref="L20:L24"/>
    <mergeCell ref="J15:J19"/>
    <mergeCell ref="L28:L33"/>
    <mergeCell ref="N28:N33"/>
    <mergeCell ref="O28:O33"/>
    <mergeCell ref="J34:J36"/>
    <mergeCell ref="K34:K36"/>
    <mergeCell ref="L34:L36"/>
    <mergeCell ref="N34:N36"/>
    <mergeCell ref="O34:O36"/>
    <mergeCell ref="M28:M33"/>
    <mergeCell ref="M34:M36"/>
    <mergeCell ref="J28:J33"/>
    <mergeCell ref="O13:O14"/>
    <mergeCell ref="M13:M14"/>
    <mergeCell ref="O15:O19"/>
    <mergeCell ref="O20:O24"/>
    <mergeCell ref="M15:M19"/>
    <mergeCell ref="N20:N24"/>
    <mergeCell ref="M20:M24"/>
    <mergeCell ref="N15:N19"/>
    <mergeCell ref="K13:K14"/>
    <mergeCell ref="L13:L14"/>
    <mergeCell ref="N13:N14"/>
    <mergeCell ref="H12:I12"/>
    <mergeCell ref="J13:J14"/>
    <mergeCell ref="I28:I33"/>
    <mergeCell ref="I34:I36"/>
    <mergeCell ref="I15:I19"/>
    <mergeCell ref="I20:I24"/>
    <mergeCell ref="E7:I7"/>
    <mergeCell ref="E8:I8"/>
    <mergeCell ref="A10:I11"/>
    <mergeCell ref="A13:A14"/>
    <mergeCell ref="B13:D13"/>
    <mergeCell ref="E13:G13"/>
    <mergeCell ref="H13:I13"/>
    <mergeCell ref="G9:H9"/>
    <mergeCell ref="E3:I3"/>
    <mergeCell ref="E4:I4"/>
    <mergeCell ref="E5:I5"/>
    <mergeCell ref="E6:I6"/>
    <mergeCell ref="F45:G45"/>
    <mergeCell ref="A20:A24"/>
    <mergeCell ref="A15:A19"/>
    <mergeCell ref="A25:A27"/>
    <mergeCell ref="A34:A36"/>
    <mergeCell ref="A28:A33"/>
  </mergeCells>
  <hyperlinks>
    <hyperlink ref="E8" r:id="rId1" display="www.kskstroi.ru"/>
    <hyperlink ref="A42" r:id="rId2" display="www.kskstroi.ru"/>
    <hyperlink ref="G9:H9" location="ОГЛАВЛЕНИЕ!Область_печати" display="Главная"/>
  </hyperlinks>
  <printOptions horizontalCentered="1" verticalCentered="1"/>
  <pageMargins left="0.2" right="0.17" top="0.17" bottom="0" header="0.17" footer="0"/>
  <pageSetup horizontalDpi="600" verticalDpi="600" orientation="landscape" paperSize="9" scale="7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2009-11-19T14:53:39Z</cp:lastPrinted>
  <dcterms:created xsi:type="dcterms:W3CDTF">1996-10-08T23:32:33Z</dcterms:created>
  <dcterms:modified xsi:type="dcterms:W3CDTF">2009-12-16T12:14:56Z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