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176" windowWidth="11070" windowHeight="9210" activeTab="0"/>
  </bookViews>
  <sheets>
    <sheet name="Ekoplastik" sheetId="1" r:id="rId1"/>
    <sheet name="Ekoplastik Therm" sheetId="2" r:id="rId2"/>
    <sheet name="Dytron" sheetId="3" r:id="rId3"/>
  </sheets>
  <definedNames/>
  <calcPr fullCalcOnLoad="1"/>
</workbook>
</file>

<file path=xl/sharedStrings.xml><?xml version="1.0" encoding="utf-8"?>
<sst xmlns="http://schemas.openxmlformats.org/spreadsheetml/2006/main" count="1337" uniqueCount="988">
  <si>
    <t>PPR / КОД</t>
  </si>
  <si>
    <t>Наименование</t>
  </si>
  <si>
    <t>Диаметр (мм )</t>
  </si>
  <si>
    <t>Розница 2010</t>
  </si>
  <si>
    <t>STR020P10X</t>
  </si>
  <si>
    <t xml:space="preserve"> ТРУБА - PN 10</t>
  </si>
  <si>
    <t>S</t>
  </si>
  <si>
    <t xml:space="preserve"> 20x2,3</t>
  </si>
  <si>
    <t>STR025P10X</t>
  </si>
  <si>
    <r>
      <t xml:space="preserve"> ( </t>
    </r>
    <r>
      <rPr>
        <b/>
        <sz val="8"/>
        <rFont val="Arial Cyr"/>
        <family val="2"/>
      </rPr>
      <t>цена за один погонный метр</t>
    </r>
    <r>
      <rPr>
        <b/>
        <sz val="8"/>
        <rFont val="Arial CE"/>
        <family val="2"/>
      </rPr>
      <t xml:space="preserve"> )</t>
    </r>
  </si>
  <si>
    <t xml:space="preserve"> 25x2,5</t>
  </si>
  <si>
    <t>STR032P10X</t>
  </si>
  <si>
    <t xml:space="preserve"> 32x3,0</t>
  </si>
  <si>
    <t>STR040P10X</t>
  </si>
  <si>
    <t xml:space="preserve"> 40x3,7</t>
  </si>
  <si>
    <t>STR050P10X</t>
  </si>
  <si>
    <t xml:space="preserve"> 50x4,6</t>
  </si>
  <si>
    <t>STR063P10X</t>
  </si>
  <si>
    <t xml:space="preserve"> 63x5,8</t>
  </si>
  <si>
    <t>STR075P10X</t>
  </si>
  <si>
    <t xml:space="preserve"> 75x6,9</t>
  </si>
  <si>
    <t>STR090P10X</t>
  </si>
  <si>
    <t xml:space="preserve"> 90x8,2</t>
  </si>
  <si>
    <t>STR110P10X</t>
  </si>
  <si>
    <t>110x10</t>
  </si>
  <si>
    <t>STR016P16X</t>
  </si>
  <si>
    <t xml:space="preserve"> ТРУБА -  PN 16</t>
  </si>
  <si>
    <t xml:space="preserve"> 16x2,3</t>
  </si>
  <si>
    <t>STR020P16X</t>
  </si>
  <si>
    <t xml:space="preserve"> 20x2,8</t>
  </si>
  <si>
    <t>STR025P16X</t>
  </si>
  <si>
    <t xml:space="preserve"> 25x3,5</t>
  </si>
  <si>
    <t>STR032P16X</t>
  </si>
  <si>
    <t xml:space="preserve"> 32x4,5</t>
  </si>
  <si>
    <t>STR040P16X</t>
  </si>
  <si>
    <t xml:space="preserve"> 40x5,6</t>
  </si>
  <si>
    <t>STR050P16X</t>
  </si>
  <si>
    <t xml:space="preserve"> 50x6,9</t>
  </si>
  <si>
    <t>STR063P16X</t>
  </si>
  <si>
    <t xml:space="preserve"> 63x8,7</t>
  </si>
  <si>
    <t>STR075P16X</t>
  </si>
  <si>
    <t>75x10,4</t>
  </si>
  <si>
    <t>STR090P16X</t>
  </si>
  <si>
    <t>90x12,5</t>
  </si>
  <si>
    <t>STR110P16X</t>
  </si>
  <si>
    <t>110x15,2</t>
  </si>
  <si>
    <t>STR016P20X</t>
  </si>
  <si>
    <t xml:space="preserve"> ТРУБА -  PN 20</t>
  </si>
  <si>
    <t>16x2,7</t>
  </si>
  <si>
    <t>STR020P20X</t>
  </si>
  <si>
    <t>20x3,4</t>
  </si>
  <si>
    <t>STR025P20X</t>
  </si>
  <si>
    <t>25x4,2</t>
  </si>
  <si>
    <t>STR032P20X</t>
  </si>
  <si>
    <t>32x5,4</t>
  </si>
  <si>
    <t>STR040P20X</t>
  </si>
  <si>
    <t>40x6,7</t>
  </si>
  <si>
    <t>STR050P20X</t>
  </si>
  <si>
    <t>50x8,4</t>
  </si>
  <si>
    <t>STR063P20X</t>
  </si>
  <si>
    <t>63x10,5</t>
  </si>
  <si>
    <t>STR075P20X</t>
  </si>
  <si>
    <t>75x12,5</t>
  </si>
  <si>
    <t>STR090P20X</t>
  </si>
  <si>
    <t>90x15,0</t>
  </si>
  <si>
    <t>STR110P20X</t>
  </si>
  <si>
    <t>110X18,4</t>
  </si>
  <si>
    <t>STRS016P21</t>
  </si>
  <si>
    <t xml:space="preserve"> ТРУБА STABI PN 20</t>
  </si>
  <si>
    <t>16x2,3</t>
  </si>
  <si>
    <t>STRS020P21</t>
  </si>
  <si>
    <t xml:space="preserve"> АРМИРОВАННЫЕ З-Х СЛОЙНЫЕ ТРУБЫ</t>
  </si>
  <si>
    <t>20x 2,8</t>
  </si>
  <si>
    <t>STRS025P21</t>
  </si>
  <si>
    <t xml:space="preserve"> ( цена за один погонный метр )</t>
  </si>
  <si>
    <t>25x 3,5</t>
  </si>
  <si>
    <t>STRS032P21</t>
  </si>
  <si>
    <t>32x 4,5</t>
  </si>
  <si>
    <t>STRS040P21</t>
  </si>
  <si>
    <t>40x 5,6</t>
  </si>
  <si>
    <t>STRS050P21</t>
  </si>
  <si>
    <t>50x6,9</t>
  </si>
  <si>
    <t>STRS063P21</t>
  </si>
  <si>
    <t>63x8,7</t>
  </si>
  <si>
    <t>STRS075P21</t>
  </si>
  <si>
    <t>STRS090P21</t>
  </si>
  <si>
    <t>по спец. заказу</t>
  </si>
  <si>
    <t>STRS110P21</t>
  </si>
  <si>
    <t>STRK016P17</t>
  </si>
  <si>
    <t xml:space="preserve"> ТРУБА В МОТКЕ</t>
  </si>
  <si>
    <t>PN16-16x2,3</t>
  </si>
  <si>
    <t>STRK016P21</t>
  </si>
  <si>
    <t>PN20-16x2,7</t>
  </si>
  <si>
    <t>STRK020P11</t>
  </si>
  <si>
    <t>бухты по сто метров</t>
  </si>
  <si>
    <t>PN10-20x2,3</t>
  </si>
  <si>
    <t>STRK020P17</t>
  </si>
  <si>
    <t>PN16-20x2,8</t>
  </si>
  <si>
    <t>STRK020P21</t>
  </si>
  <si>
    <t>PN20-20x3,4</t>
  </si>
  <si>
    <t>STRSK016P2</t>
  </si>
  <si>
    <t>ТРУБА STABI В МОТКЕ PN20 (цена за один погонный метр)</t>
  </si>
  <si>
    <t>16х2,7</t>
  </si>
  <si>
    <t>SKO01690XX</t>
  </si>
  <si>
    <t xml:space="preserve"> УГОЛЬНИК 90°</t>
  </si>
  <si>
    <t xml:space="preserve"> 16</t>
  </si>
  <si>
    <t>SKO02090XX</t>
  </si>
  <si>
    <t xml:space="preserve"> 20</t>
  </si>
  <si>
    <t>SKO02590XX</t>
  </si>
  <si>
    <t xml:space="preserve"> 25</t>
  </si>
  <si>
    <t>SKO03290XX</t>
  </si>
  <si>
    <t xml:space="preserve"> 32</t>
  </si>
  <si>
    <t>SKO04090XX</t>
  </si>
  <si>
    <t xml:space="preserve"> 40</t>
  </si>
  <si>
    <t>SKO05090XX</t>
  </si>
  <si>
    <t xml:space="preserve"> 50</t>
  </si>
  <si>
    <t>SKO06390XX</t>
  </si>
  <si>
    <t xml:space="preserve"> 63</t>
  </si>
  <si>
    <t>SKO07590XX</t>
  </si>
  <si>
    <t>SKO09090XX</t>
  </si>
  <si>
    <t xml:space="preserve"> 90</t>
  </si>
  <si>
    <t>SKO11090XX</t>
  </si>
  <si>
    <t>SKO01645XX</t>
  </si>
  <si>
    <t xml:space="preserve"> УГОЛЬНИК 45°</t>
  </si>
  <si>
    <t>SKO02045XX</t>
  </si>
  <si>
    <t>SKO02545XX</t>
  </si>
  <si>
    <t>SKO03245XX</t>
  </si>
  <si>
    <t>SKO04045XX</t>
  </si>
  <si>
    <t>SKO05045XX</t>
  </si>
  <si>
    <t>SKO06345XX</t>
  </si>
  <si>
    <t>SKO07545XX</t>
  </si>
  <si>
    <t>SKO09045XX</t>
  </si>
  <si>
    <t>SKOТ020ХХХ</t>
  </si>
  <si>
    <t>УГОЛЬНИК ТРОЙНОЙ</t>
  </si>
  <si>
    <t>SKOТ025ХХХ</t>
  </si>
  <si>
    <t>SKOТ032ХХХ</t>
  </si>
  <si>
    <t>SKOТ040ХХХ</t>
  </si>
  <si>
    <t>SKO120XXXX</t>
  </si>
  <si>
    <t xml:space="preserve"> УГОЛЬНИК 90° внутренний / наружный</t>
  </si>
  <si>
    <t>SKO125XXXX</t>
  </si>
  <si>
    <t>SKO132XXXX</t>
  </si>
  <si>
    <t>SKO11645XX</t>
  </si>
  <si>
    <t>УГОЛЬНИК 45° внутренний/наружный</t>
  </si>
  <si>
    <t>SKO12045XX</t>
  </si>
  <si>
    <t>SKO12545XX</t>
  </si>
  <si>
    <t>STK016XXXX</t>
  </si>
  <si>
    <t xml:space="preserve"> ТРОЙНИК </t>
  </si>
  <si>
    <t>STK020XXXX</t>
  </si>
  <si>
    <t>STK025XXXX</t>
  </si>
  <si>
    <t>STK032XXXX</t>
  </si>
  <si>
    <t>STK040XXXX</t>
  </si>
  <si>
    <t>STK050XXXX</t>
  </si>
  <si>
    <t>STK063XXXX</t>
  </si>
  <si>
    <t>STK075XXXX</t>
  </si>
  <si>
    <t>STK090XXXX</t>
  </si>
  <si>
    <t>STK110XXXX</t>
  </si>
  <si>
    <t>STKR02016X</t>
  </si>
  <si>
    <t xml:space="preserve"> ТРОЙНИК ПЕРЕXОДНЫЙ</t>
  </si>
  <si>
    <t>20x16x20</t>
  </si>
  <si>
    <t>STKR0252020</t>
  </si>
  <si>
    <t>25x20x20</t>
  </si>
  <si>
    <t>STKR02520X</t>
  </si>
  <si>
    <t>25x20x25</t>
  </si>
  <si>
    <t>STKR0322020</t>
  </si>
  <si>
    <t>32x20x20</t>
  </si>
  <si>
    <t>STKR03220X</t>
  </si>
  <si>
    <t>32x20x32</t>
  </si>
  <si>
    <t>STKR0322520</t>
  </si>
  <si>
    <t>32x25x20</t>
  </si>
  <si>
    <t>STKR0322525</t>
  </si>
  <si>
    <t>32x25x25</t>
  </si>
  <si>
    <t>STKR03225X</t>
  </si>
  <si>
    <t>32x25x32</t>
  </si>
  <si>
    <t>STKR04020X</t>
  </si>
  <si>
    <t>40x20x40</t>
  </si>
  <si>
    <t>STKR04025X</t>
  </si>
  <si>
    <t>40x25x40</t>
  </si>
  <si>
    <t>STKR04032X</t>
  </si>
  <si>
    <t>40x32x40</t>
  </si>
  <si>
    <t>STKR05032X</t>
  </si>
  <si>
    <t>50x32x50</t>
  </si>
  <si>
    <t>STKR05040X</t>
  </si>
  <si>
    <t>50x40x50</t>
  </si>
  <si>
    <t>STKR06332X</t>
  </si>
  <si>
    <t>63x32x63</t>
  </si>
  <si>
    <t>STKR06340X</t>
  </si>
  <si>
    <t>63x40x63</t>
  </si>
  <si>
    <t>STKR06350X</t>
  </si>
  <si>
    <t>63x50x63</t>
  </si>
  <si>
    <t>SNA016XXXX</t>
  </si>
  <si>
    <t xml:space="preserve"> МУФТА</t>
  </si>
  <si>
    <t>SNA020XXXX</t>
  </si>
  <si>
    <t>SNA025XXXX</t>
  </si>
  <si>
    <t>SNA032XXXX</t>
  </si>
  <si>
    <t>SNA040XXXX</t>
  </si>
  <si>
    <t>SNA050XXXX</t>
  </si>
  <si>
    <t>SNA063XXXX</t>
  </si>
  <si>
    <t>SNA075XXXX</t>
  </si>
  <si>
    <t>SNA090XXXX</t>
  </si>
  <si>
    <t>SNA110XXXX</t>
  </si>
  <si>
    <t>SRE02520XX</t>
  </si>
  <si>
    <t xml:space="preserve"> МУФТА ПЕРЕХОДНАЯ</t>
  </si>
  <si>
    <t>25x20</t>
  </si>
  <si>
    <t>SRE03220XX</t>
  </si>
  <si>
    <t>32x20</t>
  </si>
  <si>
    <t>SRE03225XX</t>
  </si>
  <si>
    <t>32x25</t>
  </si>
  <si>
    <t>SRE12016XX</t>
  </si>
  <si>
    <t xml:space="preserve"> МУФТА ПЕРЕХОДНАЯ - внутренняя / наружная</t>
  </si>
  <si>
    <t>20x16</t>
  </si>
  <si>
    <t>SRE12520XX</t>
  </si>
  <si>
    <t>SRE13220XX</t>
  </si>
  <si>
    <t>SRE13225XX</t>
  </si>
  <si>
    <t>SRE14020XX</t>
  </si>
  <si>
    <t>40x20</t>
  </si>
  <si>
    <t>SRE14025XX</t>
  </si>
  <si>
    <t>40x25</t>
  </si>
  <si>
    <t>SRE14032XX</t>
  </si>
  <si>
    <t>40x32</t>
  </si>
  <si>
    <t>SRE15032XX</t>
  </si>
  <si>
    <t>50x32</t>
  </si>
  <si>
    <t>SRE15040XX</t>
  </si>
  <si>
    <t>50x40</t>
  </si>
  <si>
    <t>SRE16332XX</t>
  </si>
  <si>
    <t>63x32</t>
  </si>
  <si>
    <t>SRE16340XX</t>
  </si>
  <si>
    <t>63x40</t>
  </si>
  <si>
    <t>SRE16350XX</t>
  </si>
  <si>
    <t>63x50</t>
  </si>
  <si>
    <t>SRE17540XX</t>
  </si>
  <si>
    <t>75х40</t>
  </si>
  <si>
    <t>SRE17550XX</t>
  </si>
  <si>
    <t>75х50</t>
  </si>
  <si>
    <t>SRE17563XX</t>
  </si>
  <si>
    <t>75x63</t>
  </si>
  <si>
    <t>SRE19063XX</t>
  </si>
  <si>
    <t>90x63</t>
  </si>
  <si>
    <t>SRE19075XX</t>
  </si>
  <si>
    <t>90x75</t>
  </si>
  <si>
    <t>SRE111075X</t>
  </si>
  <si>
    <t>110x75</t>
  </si>
  <si>
    <t>SRE111090X</t>
  </si>
  <si>
    <t>110X90</t>
  </si>
  <si>
    <t>SZA016XXXX</t>
  </si>
  <si>
    <t xml:space="preserve"> ЗАГЛУШКА</t>
  </si>
  <si>
    <t>SZA020XXXX</t>
  </si>
  <si>
    <t>SZA025XXXX</t>
  </si>
  <si>
    <t>SZA032XXXX</t>
  </si>
  <si>
    <t>SZA040XXXX</t>
  </si>
  <si>
    <t>SZA050XXXX</t>
  </si>
  <si>
    <t>SZA063XXXX</t>
  </si>
  <si>
    <t>SZA075XXXX</t>
  </si>
  <si>
    <t>SZA120XXXX</t>
  </si>
  <si>
    <t>ЗАГЛУШКА внутренняя</t>
  </si>
  <si>
    <t>s</t>
  </si>
  <si>
    <t>SKR016P20X</t>
  </si>
  <si>
    <t xml:space="preserve"> ПЕРЕКРЕЩИВАНИЕ</t>
  </si>
  <si>
    <t>SKR020P20X</t>
  </si>
  <si>
    <t>SKR025P20X</t>
  </si>
  <si>
    <t>SKR032P20X</t>
  </si>
  <si>
    <t>SKR040P20X</t>
  </si>
  <si>
    <t>SKRI020XXX</t>
  </si>
  <si>
    <t>КРЕСТ</t>
  </si>
  <si>
    <t>SKRI025XXX</t>
  </si>
  <si>
    <t>SKRI032ХХХ</t>
  </si>
  <si>
    <t>SKRI040ХХХ</t>
  </si>
  <si>
    <t>SKS016P20X</t>
  </si>
  <si>
    <t xml:space="preserve"> КОМПЕНСИРУЮЩАЯ ПЕТЛЯ</t>
  </si>
  <si>
    <t>SKS020P20X</t>
  </si>
  <si>
    <t>SKS025P20X</t>
  </si>
  <si>
    <t>SKS032P20X</t>
  </si>
  <si>
    <t>SKS040P20X</t>
  </si>
  <si>
    <t>SZE01620XX</t>
  </si>
  <si>
    <t xml:space="preserve"> ПЕРЕХОД С МЕТАЛЛИЧЕСКОЙ РЕЗЬБОЙ НАРУЖНОЙ "dGK"</t>
  </si>
  <si>
    <t>16x1/2"</t>
  </si>
  <si>
    <t>SZE02020XX</t>
  </si>
  <si>
    <t>20x1/2"</t>
  </si>
  <si>
    <t>SZE02025XX</t>
  </si>
  <si>
    <t>20x3/4"</t>
  </si>
  <si>
    <t>SZE02520XX</t>
  </si>
  <si>
    <t>25x1/2"</t>
  </si>
  <si>
    <t>SZE02525XX</t>
  </si>
  <si>
    <t>25x3/4"</t>
  </si>
  <si>
    <t>SZE03232OK</t>
  </si>
  <si>
    <t>32x1" OK</t>
  </si>
  <si>
    <t>SZE04040XX</t>
  </si>
  <si>
    <t>40x5/4"</t>
  </si>
  <si>
    <t>SZE05050XX</t>
  </si>
  <si>
    <t>50x6/4"</t>
  </si>
  <si>
    <t>SZE06363XX</t>
  </si>
  <si>
    <t>63x   2"</t>
  </si>
  <si>
    <t>SZE07575XX</t>
  </si>
  <si>
    <t>75x21/2"</t>
  </si>
  <si>
    <t>SZE09090XX</t>
  </si>
  <si>
    <t>90x3"</t>
  </si>
  <si>
    <t>SZI01620XX</t>
  </si>
  <si>
    <t xml:space="preserve"> ПЕРЕХОД С МЕТАЛЛИЧЕСКОЙ РЕЗЬБОЙ ВНУТРЕННЕЙ "dGK"</t>
  </si>
  <si>
    <t>SZI02020XX</t>
  </si>
  <si>
    <t>SZI02025XX</t>
  </si>
  <si>
    <t>SZI02520XX</t>
  </si>
  <si>
    <t>SZI02525XX</t>
  </si>
  <si>
    <t>SZI03232OK</t>
  </si>
  <si>
    <t>32x   1"OK</t>
  </si>
  <si>
    <t>SZI04040XX</t>
  </si>
  <si>
    <t>SZI05050XX</t>
  </si>
  <si>
    <t>SZI06363XX</t>
  </si>
  <si>
    <t>SZI02020KX</t>
  </si>
  <si>
    <t>с крестом</t>
  </si>
  <si>
    <t>SZS02020XX</t>
  </si>
  <si>
    <t xml:space="preserve"> Переход для гипсокартона</t>
  </si>
  <si>
    <t>SZM01620XX</t>
  </si>
  <si>
    <t xml:space="preserve"> ПЕРЕХОД С МЕТАЛЛИЧЕСКОЙ ВСТАВКОЙ </t>
  </si>
  <si>
    <t>SZM01625XX</t>
  </si>
  <si>
    <t xml:space="preserve"> И ПЕРЕКИДНОЙ ГАЙКОЙ</t>
  </si>
  <si>
    <t>16x3/4"</t>
  </si>
  <si>
    <t>SZM02020XX</t>
  </si>
  <si>
    <t>SZM02025XX</t>
  </si>
  <si>
    <t>SZM02032XX</t>
  </si>
  <si>
    <t>20x   1"</t>
  </si>
  <si>
    <t>SZM02525XX</t>
  </si>
  <si>
    <t>SZM02532XX</t>
  </si>
  <si>
    <t>25x   1"</t>
  </si>
  <si>
    <t>SZM03240XX</t>
  </si>
  <si>
    <t>32x5/4"</t>
  </si>
  <si>
    <t>SZMD02025X</t>
  </si>
  <si>
    <t xml:space="preserve"> перекидная гайка с отверстием для пломбы </t>
  </si>
  <si>
    <t>SKOE01620X</t>
  </si>
  <si>
    <t xml:space="preserve"> УГОЛЬНИК 90° С МЕТАЛЛИЧЕСКОЙ РЕЗЬБОЙ НАРУЖНОЙ  </t>
  </si>
  <si>
    <t>SKOE02020X</t>
  </si>
  <si>
    <t>SKOE02025X</t>
  </si>
  <si>
    <t>SKOE02520E</t>
  </si>
  <si>
    <t>SKOE02525X</t>
  </si>
  <si>
    <t>SKOE03232X</t>
  </si>
  <si>
    <t>32x  1"</t>
  </si>
  <si>
    <t>SKOI01620X</t>
  </si>
  <si>
    <t xml:space="preserve"> УГОЛЬНИК 90° С МЕТАЛЛИЧЕСКОЙ РЕЗЬБОЙ ВНУТРЕННЕЙ </t>
  </si>
  <si>
    <t>16x1/2</t>
  </si>
  <si>
    <t>SKOI02020X</t>
  </si>
  <si>
    <t>SKOI02025X</t>
  </si>
  <si>
    <t>SKOI02520E</t>
  </si>
  <si>
    <t>SKOI02525X</t>
  </si>
  <si>
    <t>SKOI03232X</t>
  </si>
  <si>
    <t>SNK016XXXX</t>
  </si>
  <si>
    <t xml:space="preserve"> УГОЛЬНИК С МЕТАЛ. РЕЗЬБОЙ ВНУТРЕННЕЙ И КРЕПЛЕНИЕМ</t>
  </si>
  <si>
    <t>SNK020XXXX</t>
  </si>
  <si>
    <t>SNK02520XX</t>
  </si>
  <si>
    <t>SNK025XXXX</t>
  </si>
  <si>
    <t>SNK120XXXX</t>
  </si>
  <si>
    <t xml:space="preserve"> УГОЛЬНИК ВНУТРЕННИЙ </t>
  </si>
  <si>
    <t xml:space="preserve"> С МЕТАЛЛИЧЕСКОЙ РЕЗЬБОЙ ВНУТРЕННЕЙ И КРЕПЛЕНИЕМ</t>
  </si>
  <si>
    <t>SNKS020SXX</t>
  </si>
  <si>
    <t>НАСТЕННЫЙ УГОЛЬНИК ДЛЯ ГИПСОКАРТОНА</t>
  </si>
  <si>
    <t>SNKP020XXX</t>
  </si>
  <si>
    <t xml:space="preserve"> ТРОЙНИК С МЕТАЛ. РЕЗЬБОЙ ВНУТРЕННЕЙ </t>
  </si>
  <si>
    <t>NS</t>
  </si>
  <si>
    <t>SNKP02520X</t>
  </si>
  <si>
    <t xml:space="preserve"> И КРЕПЛЕНИЕМ</t>
  </si>
  <si>
    <t>SNKK020XXX</t>
  </si>
  <si>
    <t xml:space="preserve"> УНИВЕРСАЛЬНЫЙ НАСТЕННЫЙ КОМПЛЕКТ</t>
  </si>
  <si>
    <t>SNKK025XXX</t>
  </si>
  <si>
    <t>25х1/2"</t>
  </si>
  <si>
    <t>SNKK020SXX</t>
  </si>
  <si>
    <t>УНИВЕРСАЛЬНЫЙ НАСТЕННЫЙ КОМПЛЕКТ ДЛЯ ГИПСОКАРТОНА</t>
  </si>
  <si>
    <t>20х1/2</t>
  </si>
  <si>
    <t>STKI02020X</t>
  </si>
  <si>
    <t xml:space="preserve"> ТРОЙНИК С МЕТАЛ. РЕЗЬБОЙ ВНУТРЕННЕЙ</t>
  </si>
  <si>
    <t>20x1/2"x20</t>
  </si>
  <si>
    <t>STKI02520X</t>
  </si>
  <si>
    <t>25x1/2"x25</t>
  </si>
  <si>
    <t>STKI02525X</t>
  </si>
  <si>
    <t>25x3/4"x25</t>
  </si>
  <si>
    <t>STKI03225X</t>
  </si>
  <si>
    <t>32x3/4"x32</t>
  </si>
  <si>
    <t>STKI03232X</t>
  </si>
  <si>
    <t>32x  1" x32</t>
  </si>
  <si>
    <t>STKE02020X</t>
  </si>
  <si>
    <t xml:space="preserve"> ТРОЙНИК С МЕТАЛ. РЕЗЬБОЙ НАРУЖНЕЙ</t>
  </si>
  <si>
    <t>20х1/2"х20</t>
  </si>
  <si>
    <t>STKE02025X</t>
  </si>
  <si>
    <t>20х3/4"х20</t>
  </si>
  <si>
    <t>STKE02520X</t>
  </si>
  <si>
    <t>25х1/2"х25</t>
  </si>
  <si>
    <t>STKE02525X</t>
  </si>
  <si>
    <t>25х3/4"х25</t>
  </si>
  <si>
    <t>STKЕ03225X</t>
  </si>
  <si>
    <t>STKЕ03232X</t>
  </si>
  <si>
    <t>SVE020XXXX</t>
  </si>
  <si>
    <t xml:space="preserve"> ПРОХОДНОЙ ВЕНТИЛЬ</t>
  </si>
  <si>
    <t>SVE025XXXX</t>
  </si>
  <si>
    <t>25</t>
  </si>
  <si>
    <t>SVE032XXXX</t>
  </si>
  <si>
    <t>SVE040XXXX</t>
  </si>
  <si>
    <t>SVE050XXXX</t>
  </si>
  <si>
    <t>SVE063XXXX</t>
  </si>
  <si>
    <t>SVEP020XXX</t>
  </si>
  <si>
    <t xml:space="preserve"> ПРОХОДНОЙ ВЕНТИЛЬ ПОД ШТУКАТУРКУ                       </t>
  </si>
  <si>
    <t>VEPL020XXX</t>
  </si>
  <si>
    <t xml:space="preserve"> УДЛИНИТЕЛЬ ВЕНТИЛЯ</t>
  </si>
  <si>
    <t>SVEKP020XX</t>
  </si>
  <si>
    <t>ШАРОВЫЙ КРАН ПОД ШТУКАТУРКУ</t>
  </si>
  <si>
    <t>SVEKP025XX</t>
  </si>
  <si>
    <t>SVEPLK020X</t>
  </si>
  <si>
    <t>ВЕНТИЛЬ ПОД ШТУКАТУРКУ LUX С КОЖУХОМ ИЗ ХРОМА</t>
  </si>
  <si>
    <t>SVEPLR020X</t>
  </si>
  <si>
    <t>C РУЧКОЙ</t>
  </si>
  <si>
    <t>SVEPLK025X</t>
  </si>
  <si>
    <t>ПРОХОДНОЙ йС КОЖУХОМ ИЗ ХРОМА</t>
  </si>
  <si>
    <t>SVEPLR025X</t>
  </si>
  <si>
    <t>SVEKPLK020</t>
  </si>
  <si>
    <t>КРАН ПОД ШТУКАТУРКУ LUX ШАРОВЫЙ С КОЖУХОМ ИЗ ХРОМА</t>
  </si>
  <si>
    <t>SVEKPLK025</t>
  </si>
  <si>
    <t>SVEK016XXX</t>
  </si>
  <si>
    <t xml:space="preserve"> ШАРОВОЙ КРАН</t>
  </si>
  <si>
    <t>SVEK020XXX</t>
  </si>
  <si>
    <t>20</t>
  </si>
  <si>
    <t>SVEK025XXX</t>
  </si>
  <si>
    <t>SVEK032XXX</t>
  </si>
  <si>
    <t>32</t>
  </si>
  <si>
    <t>SVEK040XXX</t>
  </si>
  <si>
    <t>SVEK050XXX</t>
  </si>
  <si>
    <t>SVEK063XXX</t>
  </si>
  <si>
    <t xml:space="preserve"> ПРОХОДНОЙ ВЕНТИЛЬ С ВЫПУСКНЫМ КЛАПАНОМ </t>
  </si>
  <si>
    <t>SVEV040PXX</t>
  </si>
  <si>
    <t>правый</t>
  </si>
  <si>
    <t>SVEV050PXX</t>
  </si>
  <si>
    <t>SVEV063PXX</t>
  </si>
  <si>
    <t>SVEV040LXX</t>
  </si>
  <si>
    <t>левый</t>
  </si>
  <si>
    <t>SVEV050LXX</t>
  </si>
  <si>
    <t>SVEV063LXX</t>
  </si>
  <si>
    <t>SNAVV120XX</t>
  </si>
  <si>
    <t>ШТУЦЕР С ВЫПУСКНЫМ ВЕНТИЛЕМ ВНТР./ВНЕШ.</t>
  </si>
  <si>
    <t>SNAVV125XX</t>
  </si>
  <si>
    <t>SNAVV132XX</t>
  </si>
  <si>
    <t>SRS020XXXX</t>
  </si>
  <si>
    <t xml:space="preserve"> РАЗБОРНОЕ СОЕДИНЕНИЕ</t>
  </si>
  <si>
    <t>SRS025XXXX</t>
  </si>
  <si>
    <t>SRS032XXXX</t>
  </si>
  <si>
    <t>SRS040XXXX</t>
  </si>
  <si>
    <t>SRSPK020XX</t>
  </si>
  <si>
    <t>пластик - металл</t>
  </si>
  <si>
    <t xml:space="preserve"> 20 x 1/2"</t>
  </si>
  <si>
    <t>SSI02020XX</t>
  </si>
  <si>
    <t>РАЗБОРНОЕ СОЕДИНЕНИЕ С ВНУТРЕННЕЙ РЕЗЬБОЙ</t>
  </si>
  <si>
    <t>20х1/2"</t>
  </si>
  <si>
    <t>SSI02525XX</t>
  </si>
  <si>
    <t>25х3/4"</t>
  </si>
  <si>
    <t>SSI03232XX</t>
  </si>
  <si>
    <t>32х1"</t>
  </si>
  <si>
    <t>SSE02020XX</t>
  </si>
  <si>
    <t>РАЗБОРНОЕ СОЕДИНЕНИЕ С НАРУЖНЕЙ РЕЗЬБОЙ</t>
  </si>
  <si>
    <t>SSE02525XX</t>
  </si>
  <si>
    <t>SSE03232XX</t>
  </si>
  <si>
    <t>SLN040XXXX</t>
  </si>
  <si>
    <t xml:space="preserve"> БУРТИК </t>
  </si>
  <si>
    <t>SLN050XXXX</t>
  </si>
  <si>
    <t>SLN063XXXX</t>
  </si>
  <si>
    <t>SLN075XXXX</t>
  </si>
  <si>
    <t>SLN090XXXX</t>
  </si>
  <si>
    <t>SLN110XXXX</t>
  </si>
  <si>
    <t>PRI040XXXX</t>
  </si>
  <si>
    <t xml:space="preserve"> СВОБОДНЫЙ ФЛАНЕЦ </t>
  </si>
  <si>
    <t>40/D32</t>
  </si>
  <si>
    <t>PRI050XXXX</t>
  </si>
  <si>
    <t>50/D40</t>
  </si>
  <si>
    <t>PRI063XXXX</t>
  </si>
  <si>
    <t>63/D50</t>
  </si>
  <si>
    <t>PRI075XXXX</t>
  </si>
  <si>
    <t>75/D65</t>
  </si>
  <si>
    <t>PRI090XXXX</t>
  </si>
  <si>
    <t>90/D80</t>
  </si>
  <si>
    <t>PRI110XXXX</t>
  </si>
  <si>
    <t>110/D100</t>
  </si>
  <si>
    <t>SDG02020XX</t>
  </si>
  <si>
    <t xml:space="preserve"> ПЕРЕХОД С ПЛАСТМАССОВОЙ РЕЗЬБОЙ НАРУЖНОЙ  "dG"</t>
  </si>
  <si>
    <t>SDG02025XX</t>
  </si>
  <si>
    <t>SDG02525XX</t>
  </si>
  <si>
    <t>SDG03232XX</t>
  </si>
  <si>
    <t>32x   1"</t>
  </si>
  <si>
    <t>SDG04040XX</t>
  </si>
  <si>
    <t>SDG05050XX</t>
  </si>
  <si>
    <t>SDG06363XX</t>
  </si>
  <si>
    <t>SHM02025XX</t>
  </si>
  <si>
    <t xml:space="preserve"> ПЛАСТМАССОВЫЙ ШТУЦЕР С ПЕРЕКИДНОЙ ГАЙКОЙ</t>
  </si>
  <si>
    <t>SHM02532XX</t>
  </si>
  <si>
    <t>SHM03240XX</t>
  </si>
  <si>
    <t>SNAM01620X</t>
  </si>
  <si>
    <t xml:space="preserve"> ПЕРЕХОД С ПЕРЕКИДНОЙ ГАЙКОЙ</t>
  </si>
  <si>
    <t>SNAM02020X</t>
  </si>
  <si>
    <t>SNAM02025X</t>
  </si>
  <si>
    <t>SNAM02525X</t>
  </si>
  <si>
    <t>SNAM02532X</t>
  </si>
  <si>
    <t>SNAM03232X</t>
  </si>
  <si>
    <t>SNAMD02025</t>
  </si>
  <si>
    <t>SNAMD02525</t>
  </si>
  <si>
    <t>SKOM02020X</t>
  </si>
  <si>
    <t xml:space="preserve"> УГОЛЬНИК 90° ПЕРЕХОД С ПЕРЕКИДНОЙ ГАЙКОЙ</t>
  </si>
  <si>
    <t>SKOM02025X</t>
  </si>
  <si>
    <t>STKM02025X</t>
  </si>
  <si>
    <t xml:space="preserve"> ТРОЙНИК С ПЕРЕКИДНОЙ ГАЙКОЙ</t>
  </si>
  <si>
    <t>20x3/4"x20</t>
  </si>
  <si>
    <t>STKM02525X</t>
  </si>
  <si>
    <t>STKM02532X</t>
  </si>
  <si>
    <t>25 x 1"x 25</t>
  </si>
  <si>
    <t>STKM03225X</t>
  </si>
  <si>
    <t>STKM03232X</t>
  </si>
  <si>
    <t>32x 1" x32</t>
  </si>
  <si>
    <t>ENA020XXXX</t>
  </si>
  <si>
    <t xml:space="preserve"> ЭЛЕКТРОМУФТА</t>
  </si>
  <si>
    <t>ENA025XXXX</t>
  </si>
  <si>
    <t>ENA032XXXX</t>
  </si>
  <si>
    <t>ENA040XXXX</t>
  </si>
  <si>
    <t>ENA050XXXX</t>
  </si>
  <si>
    <t>ENA063XXXX</t>
  </si>
  <si>
    <t>ENA075XXXX</t>
  </si>
  <si>
    <t>ENA090XXXX</t>
  </si>
  <si>
    <t>ENA110XXXX</t>
  </si>
  <si>
    <t>DNPXXXXXXX</t>
  </si>
  <si>
    <t xml:space="preserve"> ДЕРЖАТЕЛЬ СТЕННОГО КОМПЛЕКТА</t>
  </si>
  <si>
    <t>PRK02520XX</t>
  </si>
  <si>
    <t xml:space="preserve"> ХОМУТ МЕТАЛЛИЧЕСКИЙ  </t>
  </si>
  <si>
    <t>20 - 25</t>
  </si>
  <si>
    <t>PRK03240XX</t>
  </si>
  <si>
    <t xml:space="preserve"> (с шурупом)</t>
  </si>
  <si>
    <t>32 - 40</t>
  </si>
  <si>
    <t>PRK06350XX</t>
  </si>
  <si>
    <t>50 - 63</t>
  </si>
  <si>
    <t>PRKB04853X</t>
  </si>
  <si>
    <t xml:space="preserve"> ХОМУТ МЕТАЛЛИЧЕСКИЙ ( болт / гайка )  </t>
  </si>
  <si>
    <t>48 - 53</t>
  </si>
  <si>
    <t>PRKB07278X</t>
  </si>
  <si>
    <t>гайка</t>
  </si>
  <si>
    <t>M8/10</t>
  </si>
  <si>
    <t>72 - 78</t>
  </si>
  <si>
    <t>PRKB08792X</t>
  </si>
  <si>
    <t xml:space="preserve"> гайка</t>
  </si>
  <si>
    <t>87 - 92</t>
  </si>
  <si>
    <t>PRKB102116</t>
  </si>
  <si>
    <t>102 - 116</t>
  </si>
  <si>
    <t>VRUTM8100X</t>
  </si>
  <si>
    <t>шуруп</t>
  </si>
  <si>
    <t>M8/100</t>
  </si>
  <si>
    <t>PRE016XXXX</t>
  </si>
  <si>
    <t>ОПОРА EKOPLASTIK</t>
  </si>
  <si>
    <t>PRE020XXXX</t>
  </si>
  <si>
    <t>PRE025XXXX</t>
  </si>
  <si>
    <t>PRE032XXXX</t>
  </si>
  <si>
    <t>PRP040XXXX</t>
  </si>
  <si>
    <t>с ленточкой</t>
  </si>
  <si>
    <t>PRP050XXXX</t>
  </si>
  <si>
    <t>PRP063XXXX</t>
  </si>
  <si>
    <t>PRP075XXXX</t>
  </si>
  <si>
    <t>PRP090XXXX</t>
  </si>
  <si>
    <t>PRP110XXXX</t>
  </si>
  <si>
    <t>PRDV0202XX</t>
  </si>
  <si>
    <t xml:space="preserve"> ДВОЙНАЯ ОПОРА EKOPLASTIK</t>
  </si>
  <si>
    <t>2x20</t>
  </si>
  <si>
    <t>PRDV0252XX</t>
  </si>
  <si>
    <t>2x25</t>
  </si>
  <si>
    <t>ОПОРА TUBEX</t>
  </si>
  <si>
    <t xml:space="preserve"> ДВОЙНАЯ ОПОРА TUBEX</t>
  </si>
  <si>
    <t>SNS06332XX</t>
  </si>
  <si>
    <t>ВВАРНОЕ СЕДЛО</t>
  </si>
  <si>
    <t>63х32</t>
  </si>
  <si>
    <t>SNS07532XX</t>
  </si>
  <si>
    <t>75х32</t>
  </si>
  <si>
    <t>SNS09032XX</t>
  </si>
  <si>
    <t>90х32</t>
  </si>
  <si>
    <t>SNS11032XX</t>
  </si>
  <si>
    <t>110х32</t>
  </si>
  <si>
    <t>SNS11040XX</t>
  </si>
  <si>
    <t>110х40</t>
  </si>
  <si>
    <t>SNSI06325X</t>
  </si>
  <si>
    <t>ВВАРНОЕ СЕДЛО С МЕТАЛЛИЧЕСКОЙ РЕЗЬБОЙ ВНУТРЕННЕЙ</t>
  </si>
  <si>
    <t>63х3/4</t>
  </si>
  <si>
    <t>SNSI07525X</t>
  </si>
  <si>
    <t>75х3/4</t>
  </si>
  <si>
    <t>SNSI09025X</t>
  </si>
  <si>
    <t>90х3/4</t>
  </si>
  <si>
    <t>SNSE06325X</t>
  </si>
  <si>
    <t>ВВАРНОЕ СЕДЛО С МЕТАЛЛИЧЕСКОЙ РЕЗЬБОЙ НАРУЖНОЙ</t>
  </si>
  <si>
    <t>SNSE07525X</t>
  </si>
  <si>
    <t>SNSE09025X</t>
  </si>
  <si>
    <t>VNS032XXXX</t>
  </si>
  <si>
    <t>ФРЕЗА  ДЛЯ ВВАРНОГО СЕДЛА</t>
  </si>
  <si>
    <t>VNS040XXXX</t>
  </si>
  <si>
    <t>SVARSP2AXX</t>
  </si>
  <si>
    <r>
      <t xml:space="preserve"> СВАРОЧНЫЙ АППАРАТ CТЕРЖНЕВОЙ</t>
    </r>
    <r>
      <rPr>
        <b/>
        <sz val="11"/>
        <rFont val="Arial CE"/>
        <family val="2"/>
      </rPr>
      <t xml:space="preserve">  </t>
    </r>
    <r>
      <rPr>
        <b/>
        <sz val="11"/>
        <color indexed="18"/>
        <rFont val="Arial CE"/>
        <family val="0"/>
      </rPr>
      <t>RSP-2a</t>
    </r>
  </si>
  <si>
    <t>600 W</t>
  </si>
  <si>
    <t>SVARSP2APX</t>
  </si>
  <si>
    <r>
      <t xml:space="preserve"> СВАРОЧНЫЙ АППАРАТ ПЛОСКИЙ</t>
    </r>
    <r>
      <rPr>
        <b/>
        <sz val="11"/>
        <rFont val="Arial CE"/>
        <family val="2"/>
      </rPr>
      <t xml:space="preserve">  </t>
    </r>
    <r>
      <rPr>
        <b/>
        <sz val="11"/>
        <color indexed="18"/>
        <rFont val="Arial CE"/>
        <family val="0"/>
      </rPr>
      <t>RSP-2aPm</t>
    </r>
  </si>
  <si>
    <t>800 W</t>
  </si>
  <si>
    <t>SVARSP2AUX</t>
  </si>
  <si>
    <r>
      <t xml:space="preserve"> СВАРОЧНЫЙ АППАРАТ СТЕРЖНЕВОЙ </t>
    </r>
    <r>
      <rPr>
        <b/>
        <sz val="11"/>
        <color indexed="18"/>
        <rFont val="Arial Cyr"/>
        <family val="0"/>
      </rPr>
      <t>RSP-2aU</t>
    </r>
  </si>
  <si>
    <t>SVARSP2ATX</t>
  </si>
  <si>
    <r>
      <t xml:space="preserve"> СВАРОЧНЫЙ АППАРАТ CТЕРЖНЕВОЙ </t>
    </r>
    <r>
      <rPr>
        <b/>
        <sz val="11"/>
        <color indexed="18"/>
        <rFont val="Arial Cyr"/>
        <family val="0"/>
      </rPr>
      <t>RSP-2aT</t>
    </r>
    <r>
      <rPr>
        <b/>
        <sz val="11"/>
        <rFont val="Arial Cyr"/>
        <family val="2"/>
      </rPr>
      <t xml:space="preserve"> с термостатом      </t>
    </r>
  </si>
  <si>
    <t>SVARSP2APT</t>
  </si>
  <si>
    <r>
      <t xml:space="preserve"> СВАРОЧНЫЙ АППАРАТ ПЛОСКИЙ </t>
    </r>
    <r>
      <rPr>
        <b/>
        <sz val="11"/>
        <color indexed="18"/>
        <rFont val="Arial Cyr"/>
        <family val="0"/>
      </rPr>
      <t>RSP-2aPT</t>
    </r>
    <r>
      <rPr>
        <b/>
        <sz val="11"/>
        <rFont val="Arial Cyr"/>
        <family val="2"/>
      </rPr>
      <t xml:space="preserve"> с термостатом    </t>
    </r>
  </si>
  <si>
    <t>SVAKRSP2AX</t>
  </si>
  <si>
    <r>
      <t xml:space="preserve"> СВАРОЧНЫЙ КОМПЛЕКТ </t>
    </r>
    <r>
      <rPr>
        <b/>
        <sz val="11"/>
        <color indexed="18"/>
        <rFont val="Arial Cyr"/>
        <family val="0"/>
      </rPr>
      <t>RSP-2a</t>
    </r>
    <r>
      <rPr>
        <b/>
        <sz val="11"/>
        <rFont val="Arial Cyr"/>
        <family val="2"/>
      </rPr>
      <t xml:space="preserve">  насадки  16 - 63</t>
    </r>
  </si>
  <si>
    <t>SVAKRSP2AP</t>
  </si>
  <si>
    <r>
      <t xml:space="preserve"> СВАРОЧНЫЙ КОМПЛЕКТ </t>
    </r>
    <r>
      <rPr>
        <b/>
        <sz val="11"/>
        <color indexed="18"/>
        <rFont val="Arial Cyr"/>
        <family val="0"/>
      </rPr>
      <t>RSP-2aPm</t>
    </r>
    <r>
      <rPr>
        <b/>
        <sz val="11"/>
        <rFont val="Arial Cyr"/>
        <family val="2"/>
      </rPr>
      <t xml:space="preserve"> насадки  16 - 63</t>
    </r>
  </si>
  <si>
    <t>SVAKRSP2AU</t>
  </si>
  <si>
    <r>
      <t xml:space="preserve"> СВАРОЧНЫЙ КОМПЛЕКТ </t>
    </r>
    <r>
      <rPr>
        <b/>
        <sz val="11"/>
        <color indexed="18"/>
        <rFont val="Arial Cyr"/>
        <family val="0"/>
      </rPr>
      <t>RSP-2aU</t>
    </r>
    <r>
      <rPr>
        <b/>
        <sz val="11"/>
        <rFont val="Arial Cyr"/>
        <family val="2"/>
      </rPr>
      <t xml:space="preserve">  насадки  16 - 63 </t>
    </r>
  </si>
  <si>
    <t>SVAKRSP2A4</t>
  </si>
  <si>
    <r>
      <t xml:space="preserve"> СВАРОЧНЫЙ КОМПЛЕКТ </t>
    </r>
    <r>
      <rPr>
        <b/>
        <sz val="11"/>
        <color indexed="18"/>
        <rFont val="Arial Cyr"/>
        <family val="0"/>
      </rPr>
      <t>RSP-2a</t>
    </r>
    <r>
      <rPr>
        <b/>
        <sz val="11"/>
        <rFont val="Arial Cyr"/>
        <family val="2"/>
      </rPr>
      <t xml:space="preserve"> насадки 16-40</t>
    </r>
  </si>
  <si>
    <t>SVAKRSP2A5</t>
  </si>
  <si>
    <r>
      <t xml:space="preserve"> СВАРОЧНЫЙ КОМПЛЕКТ</t>
    </r>
    <r>
      <rPr>
        <b/>
        <sz val="11"/>
        <rFont val="Arial CE"/>
        <family val="2"/>
      </rPr>
      <t xml:space="preserve">  </t>
    </r>
    <r>
      <rPr>
        <b/>
        <sz val="11"/>
        <color indexed="18"/>
        <rFont val="Arial CE"/>
        <family val="0"/>
      </rPr>
      <t>RSP-2aPm</t>
    </r>
    <r>
      <rPr>
        <b/>
        <sz val="11"/>
        <rFont val="Arial CE"/>
        <family val="2"/>
      </rPr>
      <t xml:space="preserve"> насадки 16-40</t>
    </r>
  </si>
  <si>
    <t>SVAKRSP2A6</t>
  </si>
  <si>
    <r>
      <t xml:space="preserve"> СВАРОЧНЫЙ КОМПЛЕКТ </t>
    </r>
    <r>
      <rPr>
        <b/>
        <sz val="11"/>
        <color indexed="18"/>
        <rFont val="Arial Cyr"/>
        <family val="0"/>
      </rPr>
      <t>RSP-2aU</t>
    </r>
    <r>
      <rPr>
        <b/>
        <sz val="11"/>
        <rFont val="Arial Cyr"/>
        <family val="2"/>
      </rPr>
      <t xml:space="preserve"> насадки 16-40</t>
    </r>
  </si>
  <si>
    <t xml:space="preserve"> СОДЕРЖИТ: НОЖНИЦЫ, КРЕПЛЕНИЕ, КЛЮЧ, МЕТР,</t>
  </si>
  <si>
    <t xml:space="preserve">  НАСАДКИ И СВАРОЧНЫЙ АППАРАТ (НА ЗАКАЗ)</t>
  </si>
  <si>
    <t>SVASVEL01X</t>
  </si>
  <si>
    <t xml:space="preserve"> ЭЛЕКТРИЧЕСКИЙ СВАРОЧНЫЙ АППАРАТ SVEL - 01</t>
  </si>
  <si>
    <t>920 W</t>
  </si>
  <si>
    <t>NAP016XXXX</t>
  </si>
  <si>
    <t xml:space="preserve"> НАСАДКИ ПАРНЫЕ</t>
  </si>
  <si>
    <t>NAP020XXXX</t>
  </si>
  <si>
    <t>NAP025XXXX</t>
  </si>
  <si>
    <t>NAP032XXXX</t>
  </si>
  <si>
    <t>NAP040XXXX</t>
  </si>
  <si>
    <t>NAP050XXXX</t>
  </si>
  <si>
    <t>NAP063XXXX</t>
  </si>
  <si>
    <t>NAP075XXXX</t>
  </si>
  <si>
    <t>NAP090XXXX</t>
  </si>
  <si>
    <t>NAP110XXXX</t>
  </si>
  <si>
    <t>NA016CXXXX</t>
  </si>
  <si>
    <t xml:space="preserve"> НАСАДКИ НЕПАРНЫЕ</t>
  </si>
  <si>
    <t>NA020CXXXX</t>
  </si>
  <si>
    <t>NА025CXXXX</t>
  </si>
  <si>
    <t>NA032CXXXX</t>
  </si>
  <si>
    <t>NA040CXXXX</t>
  </si>
  <si>
    <t>NA050CXXXX</t>
  </si>
  <si>
    <t>NA063CXXXX</t>
  </si>
  <si>
    <t>SNNS06332X</t>
  </si>
  <si>
    <t>НАСАДКА ДЛЯ ВВАРНОГО СЕДЛА ПАРНАЯ</t>
  </si>
  <si>
    <t>SNNS07532X</t>
  </si>
  <si>
    <t>SNNS09032X</t>
  </si>
  <si>
    <t>SNNS11040X</t>
  </si>
  <si>
    <t>SVA3275XXX</t>
  </si>
  <si>
    <t>МОНТАЖНОЕ ПРИСПОСОБЛЕНИЕ</t>
  </si>
  <si>
    <t>32 - 75</t>
  </si>
  <si>
    <t>SVA110XXXX</t>
  </si>
  <si>
    <t xml:space="preserve">63 - 110 </t>
  </si>
  <si>
    <t>TEPODXXXXX</t>
  </si>
  <si>
    <t>ТЕРМОМЕТР - DT 400  подвижный</t>
  </si>
  <si>
    <t>NUO63XXXXX</t>
  </si>
  <si>
    <t xml:space="preserve"> НОЖНИЦЫ M2</t>
  </si>
  <si>
    <t>NUO42PXXXX</t>
  </si>
  <si>
    <t xml:space="preserve"> НОЖНИЦЫ PROFI</t>
  </si>
  <si>
    <t>16 - 42</t>
  </si>
  <si>
    <t>NUO42HSXXX</t>
  </si>
  <si>
    <t>НОЖНИЦЫ STANDART</t>
  </si>
  <si>
    <t>REZ050140X</t>
  </si>
  <si>
    <t xml:space="preserve"> РЕЗАК        </t>
  </si>
  <si>
    <t>50 - 140</t>
  </si>
  <si>
    <t>REZS01620X</t>
  </si>
  <si>
    <r>
      <t xml:space="preserve"> ОБРЕЗНОЕ УСТРОЙСТВО ДЛЯ АРМИРОВАННЫХ ТРУБ </t>
    </r>
    <r>
      <rPr>
        <b/>
        <sz val="11"/>
        <color indexed="8"/>
        <rFont val="Arial CE"/>
        <family val="2"/>
      </rPr>
      <t>STABI</t>
    </r>
  </si>
  <si>
    <t>16 - 20</t>
  </si>
  <si>
    <t>REZS02025X</t>
  </si>
  <si>
    <t>REZS02532X</t>
  </si>
  <si>
    <t>25 - 32</t>
  </si>
  <si>
    <t>REZS03240X</t>
  </si>
  <si>
    <t>REZS050XXX</t>
  </si>
  <si>
    <t>REZS063XXX</t>
  </si>
  <si>
    <t>REZS075XXX</t>
  </si>
  <si>
    <t>REZS090XXX</t>
  </si>
  <si>
    <t>REZS110XXX</t>
  </si>
  <si>
    <t>NNODXXXXXX</t>
  </si>
  <si>
    <t>ЗАПАСНОЙ ОБРЕЗНОЙ НОЖ /УДЛИНЕННЫЙ/</t>
  </si>
  <si>
    <t>20-110</t>
  </si>
  <si>
    <t>NNOKXXXXXX</t>
  </si>
  <si>
    <t>ЗАПАСНОЙ ОБРЕЗНОЙ НОЖ /КОРОТКИЙ/</t>
  </si>
  <si>
    <t>UKXXXXXXXX</t>
  </si>
  <si>
    <t xml:space="preserve"> НАТЯЖНОЙ КЛЮЧ</t>
  </si>
  <si>
    <t>ZLSP20XXXX</t>
  </si>
  <si>
    <t xml:space="preserve"> ЖЁЛОБ ОЦИНКОВАННЫЙ </t>
  </si>
  <si>
    <t>ZLSP25XXXX</t>
  </si>
  <si>
    <t>ZLSP32XXXX</t>
  </si>
  <si>
    <t>ZLSP40XXXX</t>
  </si>
  <si>
    <t>ZLSP50XXXX</t>
  </si>
  <si>
    <t>ZLSP63XXXX</t>
  </si>
  <si>
    <t>ZLSXXXXXXX</t>
  </si>
  <si>
    <t xml:space="preserve"> ЖЁЛОБ ПЛАСТИКОВЫЙ</t>
  </si>
  <si>
    <t>4000x120x80</t>
  </si>
  <si>
    <t>ZLVXXXXXXX</t>
  </si>
  <si>
    <t xml:space="preserve"> КРЫШКА ЖЁЛОБА ПЛАСТИКОВАЯ</t>
  </si>
  <si>
    <t>1000x130x20</t>
  </si>
  <si>
    <t>ZAGXXXXXXX</t>
  </si>
  <si>
    <t xml:space="preserve"> ПРОБКА КОРОТКАЯ       с прокладкой</t>
  </si>
  <si>
    <t>1/2"</t>
  </si>
  <si>
    <t>ZAGDXXXXXX</t>
  </si>
  <si>
    <t xml:space="preserve"> ПРОБКА ДЛИННАЯ       с прокладкой</t>
  </si>
  <si>
    <t>OSAXXXXXXX</t>
  </si>
  <si>
    <t>РЕМОНТНЫЙ  КОМПЛЕКТ</t>
  </si>
  <si>
    <t>OTXXXXXXXX</t>
  </si>
  <si>
    <t>РЕМОНТНЫЕ ЗАПАСНЫЕ СТЕРЖНИ (КОМПЛЕКТ 5ШТ.)</t>
  </si>
  <si>
    <t>TMSIS10XXX</t>
  </si>
  <si>
    <t>УПЛОТНЯЮЩАЯ СМАЗКА "SISEAL"</t>
  </si>
  <si>
    <t>10 g</t>
  </si>
  <si>
    <t>TMSIS100XX</t>
  </si>
  <si>
    <t>100 g</t>
  </si>
  <si>
    <t>TTN50XXXXX</t>
  </si>
  <si>
    <t>УТЕСНИТЕЛЬНАЯ ТЕФЛОНОВАЯ ЛЕНТА</t>
  </si>
  <si>
    <t>50 m</t>
  </si>
  <si>
    <t>TTN150XXXX</t>
  </si>
  <si>
    <t>150 m</t>
  </si>
  <si>
    <t>SO02090ХХХ</t>
  </si>
  <si>
    <t>ОТВОД</t>
  </si>
  <si>
    <t>SO02590ХХХ</t>
  </si>
  <si>
    <t>SFI020XXXX</t>
  </si>
  <si>
    <t>ФИЛЬТР</t>
  </si>
  <si>
    <t>SFI025XXXX</t>
  </si>
  <si>
    <t>SFI032XXXX</t>
  </si>
  <si>
    <t>SZKL020XXXX</t>
  </si>
  <si>
    <t>ОБРАТНЫЙ КЛАПАН</t>
  </si>
  <si>
    <t>SZKL025XXXX</t>
  </si>
  <si>
    <t>SZKL032XXXX</t>
  </si>
  <si>
    <t>REZS016VXX</t>
  </si>
  <si>
    <r>
      <t xml:space="preserve"> ОБРЕЗНОЕ УСТРОЙСТВО ПОД ДРЕЛЬ ДЛЯ АРМИРОВАННЫХ ТРУБ </t>
    </r>
    <r>
      <rPr>
        <b/>
        <sz val="11"/>
        <color indexed="8"/>
        <rFont val="Arial CE"/>
        <family val="2"/>
      </rPr>
      <t>STABI</t>
    </r>
  </si>
  <si>
    <t>REZS020VXX</t>
  </si>
  <si>
    <t>REZS025VXX</t>
  </si>
  <si>
    <t>REZS032VXX</t>
  </si>
  <si>
    <t>REZS040VXX</t>
  </si>
  <si>
    <t>REZS050VXX</t>
  </si>
  <si>
    <t>REZS063VXX</t>
  </si>
  <si>
    <t>CEPXXXXXXX</t>
  </si>
  <si>
    <t>ХВОСТОВИК ДЛЯ КРЕПЛЕНИЯ ОБРЕЗНОГО УСТРОЙСТВА НА ДРЕЛЬ</t>
  </si>
  <si>
    <t>16-63</t>
  </si>
  <si>
    <t>ТЕПЛОИЗОЛЯЦИЯ TUBEX</t>
  </si>
  <si>
    <t>18x 6</t>
  </si>
  <si>
    <t>232006022</t>
  </si>
  <si>
    <t>22x 6</t>
  </si>
  <si>
    <t>232006028</t>
  </si>
  <si>
    <t>28x6</t>
  </si>
  <si>
    <t>232006035</t>
  </si>
  <si>
    <t>35x6</t>
  </si>
  <si>
    <t>232010022</t>
  </si>
  <si>
    <t>22x10</t>
  </si>
  <si>
    <t>232010028</t>
  </si>
  <si>
    <t>28x10</t>
  </si>
  <si>
    <t>232010035</t>
  </si>
  <si>
    <t>35X10</t>
  </si>
  <si>
    <t>232010042</t>
  </si>
  <si>
    <t>42x10</t>
  </si>
  <si>
    <t>232010054</t>
  </si>
  <si>
    <t>54X10</t>
  </si>
  <si>
    <t>232010065</t>
  </si>
  <si>
    <t>65X10</t>
  </si>
  <si>
    <t>232015076</t>
  </si>
  <si>
    <t>76x15</t>
  </si>
  <si>
    <t>232015092</t>
  </si>
  <si>
    <t>92x15</t>
  </si>
  <si>
    <t>232015114</t>
  </si>
  <si>
    <t>114x15</t>
  </si>
  <si>
    <t>(система THERM)  БЕЛЫЙ (только для отопления)</t>
  </si>
  <si>
    <t>BTRS020P21</t>
  </si>
  <si>
    <t xml:space="preserve"> ТРУБА STABI PN 20 (по 4м)</t>
  </si>
  <si>
    <t>20x 3,1</t>
  </si>
  <si>
    <t>BTRS025P21</t>
  </si>
  <si>
    <t>АРМИРОВАННЫЕ З-Х СЛОЙНЫЕ ТРУБЫ</t>
  </si>
  <si>
    <t>25x 4,0</t>
  </si>
  <si>
    <t>BTRS032P21</t>
  </si>
  <si>
    <t>цена за 1м</t>
  </si>
  <si>
    <t>32x 5,4</t>
  </si>
  <si>
    <t>BTRS040P21</t>
  </si>
  <si>
    <t>40x 5,5</t>
  </si>
  <si>
    <t xml:space="preserve"> ТРУБА STABI PN 20 (моток 100м)</t>
  </si>
  <si>
    <t>BTR020P204</t>
  </si>
  <si>
    <t xml:space="preserve"> ТРУБА PN 20 (по 40см)</t>
  </si>
  <si>
    <t>20x 3,4</t>
  </si>
  <si>
    <t>BTR025P204</t>
  </si>
  <si>
    <t>цена за 40см (количество в отрезках)</t>
  </si>
  <si>
    <t>25x 4,2</t>
  </si>
  <si>
    <t>BTR032P204</t>
  </si>
  <si>
    <t>BTR040P204</t>
  </si>
  <si>
    <t>40x 6,7</t>
  </si>
  <si>
    <t>BKO02090XX</t>
  </si>
  <si>
    <t>BKO02590XX</t>
  </si>
  <si>
    <t>BKO03290XX</t>
  </si>
  <si>
    <t>BKO04090XX</t>
  </si>
  <si>
    <t>BKO02045XX</t>
  </si>
  <si>
    <t>BKO02545XX</t>
  </si>
  <si>
    <t>BKO03245XX</t>
  </si>
  <si>
    <t>BKO04045XX</t>
  </si>
  <si>
    <t>BKO120XXXX</t>
  </si>
  <si>
    <t>BKO125XXXX</t>
  </si>
  <si>
    <t>BKO132XXXX</t>
  </si>
  <si>
    <t>BKO12045XX</t>
  </si>
  <si>
    <t>BKO12545XX</t>
  </si>
  <si>
    <t>BTK020XXXX</t>
  </si>
  <si>
    <t>BTK025XXXX</t>
  </si>
  <si>
    <t>BTK032XXXX</t>
  </si>
  <si>
    <t>BTK040XXXX</t>
  </si>
  <si>
    <t>BTKR02520X</t>
  </si>
  <si>
    <t>BTKR03220X</t>
  </si>
  <si>
    <t>BTKR03225X</t>
  </si>
  <si>
    <t>BTKR04020X</t>
  </si>
  <si>
    <t>BTKR04025X</t>
  </si>
  <si>
    <t>BTKR04032X</t>
  </si>
  <si>
    <t>BKRI020XXX</t>
  </si>
  <si>
    <t>BKRI025XXX</t>
  </si>
  <si>
    <t>BKRI032XXX</t>
  </si>
  <si>
    <t>BKRI040XXX</t>
  </si>
  <si>
    <t>BO02090XXX</t>
  </si>
  <si>
    <t>BO02590XXX</t>
  </si>
  <si>
    <t>BRAO02020X</t>
  </si>
  <si>
    <t xml:space="preserve"> РАСПРЕДЕЛИТЕЛЬНЫЙ УЗЕЛ</t>
  </si>
  <si>
    <t>20x20</t>
  </si>
  <si>
    <t>BRAO02520X</t>
  </si>
  <si>
    <t>25х20</t>
  </si>
  <si>
    <t xml:space="preserve"> BNA020XXXX </t>
  </si>
  <si>
    <t xml:space="preserve"> BNA025XXXX </t>
  </si>
  <si>
    <t xml:space="preserve"> BNA032XXXX </t>
  </si>
  <si>
    <t xml:space="preserve"> BNA040XXXX </t>
  </si>
  <si>
    <t>BRE12520XX</t>
  </si>
  <si>
    <t>BRE13220XX</t>
  </si>
  <si>
    <t>BRE13225XX</t>
  </si>
  <si>
    <t xml:space="preserve">32x25 </t>
  </si>
  <si>
    <t>BRE14020XX</t>
  </si>
  <si>
    <t>BRE14025XX</t>
  </si>
  <si>
    <t xml:space="preserve">40x25 </t>
  </si>
  <si>
    <t>BRE14032XX</t>
  </si>
  <si>
    <t xml:space="preserve">40x32 </t>
  </si>
  <si>
    <t>BZA020XXXX</t>
  </si>
  <si>
    <t>ЗАГЛУШКА</t>
  </si>
  <si>
    <t>BZA025XXXX</t>
  </si>
  <si>
    <t>BZA032XXXX</t>
  </si>
  <si>
    <t>BZA040XXXX</t>
  </si>
  <si>
    <t>BZE02020XX</t>
  </si>
  <si>
    <t>BZE02525XX</t>
  </si>
  <si>
    <t>BZE03232OK</t>
  </si>
  <si>
    <t>32x1"</t>
  </si>
  <si>
    <t>BZE04040XX</t>
  </si>
  <si>
    <t>BZI02020XX</t>
  </si>
  <si>
    <t>BZI02525XX</t>
  </si>
  <si>
    <t>BZI03232OK</t>
  </si>
  <si>
    <t>BZI04040XX</t>
  </si>
  <si>
    <t>BZM02020XX</t>
  </si>
  <si>
    <t>BZM02025XX</t>
  </si>
  <si>
    <t>BZM02532XX</t>
  </si>
  <si>
    <t>25x1"</t>
  </si>
  <si>
    <t>BZM03240XX</t>
  </si>
  <si>
    <t>BKOE02020X</t>
  </si>
  <si>
    <t>BKOE02520E</t>
  </si>
  <si>
    <t>BKOE03232X</t>
  </si>
  <si>
    <t>BKOI02020X</t>
  </si>
  <si>
    <t>BKOI02520E</t>
  </si>
  <si>
    <t>BKOI03232X</t>
  </si>
  <si>
    <t>BTKI02020X</t>
  </si>
  <si>
    <t>BTKI02520X</t>
  </si>
  <si>
    <t>BNAVV120XX</t>
  </si>
  <si>
    <t>ШТУЦЕР С ВЫПУСКНЫМ ВЕНТИЛЕМ вн/нар</t>
  </si>
  <si>
    <t>BNAVV125XX</t>
  </si>
  <si>
    <t>BNAVV132XX</t>
  </si>
  <si>
    <t>BFI020XXXX</t>
  </si>
  <si>
    <t>BFI025XXXX</t>
  </si>
  <si>
    <t>BFI032XXXX</t>
  </si>
  <si>
    <t>BVEK020XXX</t>
  </si>
  <si>
    <t>BVEK025XXX</t>
  </si>
  <si>
    <t>BVEK032XXX</t>
  </si>
  <si>
    <t>BVEK040XXX</t>
  </si>
  <si>
    <t>BSI02020XX</t>
  </si>
  <si>
    <t>BSI02525XX</t>
  </si>
  <si>
    <t>BSI03232XX</t>
  </si>
  <si>
    <t>BSE02020XX</t>
  </si>
  <si>
    <t>BSE02525XX</t>
  </si>
  <si>
    <t>BSE03232XX</t>
  </si>
  <si>
    <t>KTR022XXXX</t>
  </si>
  <si>
    <t>ЗАЧИСТНАЯ МАНЖЕТА</t>
  </si>
  <si>
    <t>KRT028XXXX</t>
  </si>
  <si>
    <t>PRE020BXXX</t>
  </si>
  <si>
    <t>ОПОРА</t>
  </si>
  <si>
    <t>PRE025BXXX</t>
  </si>
  <si>
    <t>PRE032BXXX</t>
  </si>
  <si>
    <t>PRE040BXXX</t>
  </si>
  <si>
    <t>PRDV0202BX</t>
  </si>
  <si>
    <t xml:space="preserve"> ДВОЙНАЯ ОПОРА</t>
  </si>
  <si>
    <t>PRDV0252BX</t>
  </si>
  <si>
    <t>Курс EUR</t>
  </si>
  <si>
    <t>Скидка %</t>
  </si>
  <si>
    <t>Скидка%</t>
  </si>
  <si>
    <r>
      <t>Polys P-1b 500W</t>
    </r>
    <r>
      <rPr>
        <sz val="10"/>
        <rFont val="Arial Cyr"/>
        <family val="0"/>
      </rPr>
      <t xml:space="preserve"> - ручной аппарат</t>
    </r>
  </si>
  <si>
    <r>
      <t xml:space="preserve">         Polys P-4a 650W TraceWeld</t>
    </r>
    <r>
      <rPr>
        <sz val="10"/>
        <rFont val="Arial Cyr"/>
        <family val="0"/>
      </rPr>
      <t xml:space="preserve"> - ручной аппарат</t>
    </r>
  </si>
  <si>
    <t>для раструбной сварки Ø16-40мм</t>
  </si>
  <si>
    <t xml:space="preserve">         для раструбной сварки Ø16-63мм</t>
  </si>
  <si>
    <t>Нагреватель - боковой стержень.</t>
  </si>
  <si>
    <t xml:space="preserve">         Нагреватель - прямой стержень.</t>
  </si>
  <si>
    <t>Доступ в труднодоступные места.</t>
  </si>
  <si>
    <t>Мощность 650 Вт. Масса 1,3кг.</t>
  </si>
  <si>
    <t>Мощность 500 Вт. Масса 1,3кг.</t>
  </si>
  <si>
    <t>Звуковая сигнализация технологических интервалов</t>
  </si>
  <si>
    <t>Комплектация:</t>
  </si>
  <si>
    <t>Артикул</t>
  </si>
  <si>
    <t>Цена, €</t>
  </si>
  <si>
    <r>
      <t>Polys P-4a 650W TraceWeld SOLO</t>
    </r>
    <r>
      <rPr>
        <sz val="10"/>
        <rFont val="Arial Cyr"/>
        <family val="2"/>
      </rPr>
      <t xml:space="preserve"> - аппарат, ключ</t>
    </r>
  </si>
  <si>
    <t>03981</t>
  </si>
  <si>
    <r>
      <t>Polys P-1b 500W SOLO</t>
    </r>
    <r>
      <rPr>
        <sz val="10"/>
        <rFont val="Arial Cyr"/>
        <family val="2"/>
      </rPr>
      <t xml:space="preserve"> - аппарат, ключ для</t>
    </r>
  </si>
  <si>
    <t>01115</t>
  </si>
  <si>
    <t>для насадок, инструкция, картонная коробка</t>
  </si>
  <si>
    <t>насадок, инструкция, картонная коробка</t>
  </si>
  <si>
    <r>
      <t>SP-4a 650W TraceWeld MINI blue</t>
    </r>
    <r>
      <rPr>
        <sz val="10"/>
        <rFont val="Arial Cyr"/>
        <family val="2"/>
      </rPr>
      <t xml:space="preserve"> - аппарат,</t>
    </r>
  </si>
  <si>
    <t>04531</t>
  </si>
  <si>
    <r>
      <t>SP-1b 500W</t>
    </r>
    <r>
      <rPr>
        <b/>
        <sz val="10"/>
        <rFont val="Arial Cyr"/>
        <family val="0"/>
      </rPr>
      <t xml:space="preserve"> HOBBY blue </t>
    </r>
    <r>
      <rPr>
        <sz val="10"/>
        <rFont val="Arial Cyr"/>
        <family val="2"/>
      </rPr>
      <t xml:space="preserve">- аппарат, ключ </t>
    </r>
  </si>
  <si>
    <t>39257</t>
  </si>
  <si>
    <t>ключ для насадок, синие насадки Ø20-32мм,</t>
  </si>
  <si>
    <t xml:space="preserve">для насадок, синие насадки Ø20-40мм, </t>
  </si>
  <si>
    <t xml:space="preserve">ножницы DYNO, зажим, ножная опора, инструкция, </t>
  </si>
  <si>
    <t xml:space="preserve">зажим, ножницы DYNO, инструкция, </t>
  </si>
  <si>
    <t>стальной чемодан MINI</t>
  </si>
  <si>
    <t>стальной чемодан</t>
  </si>
  <si>
    <r>
      <t>SP-4a 650W TraceWeld STANDARD blue</t>
    </r>
    <r>
      <rPr>
        <sz val="10"/>
        <rFont val="Arial Cyr"/>
        <family val="2"/>
      </rPr>
      <t xml:space="preserve"> - аппарат, </t>
    </r>
  </si>
  <si>
    <t>39267</t>
  </si>
  <si>
    <t xml:space="preserve">ключ для насадок, синие насадки Ø20-63мм, </t>
  </si>
  <si>
    <r>
      <t>Polys P-1a 650W</t>
    </r>
    <r>
      <rPr>
        <sz val="10"/>
        <rFont val="Arial Cyr"/>
        <family val="0"/>
      </rPr>
      <t xml:space="preserve"> - ручной аппарат</t>
    </r>
  </si>
  <si>
    <t>для раструбной сварки Ø16-63мм</t>
  </si>
  <si>
    <t>Нагреватель - прямой стержень.</t>
  </si>
  <si>
    <r>
      <t>SP-4a 650W TraceWeld PROFI blue</t>
    </r>
    <r>
      <rPr>
        <sz val="10"/>
        <rFont val="Arial Cyr"/>
        <family val="2"/>
      </rPr>
      <t xml:space="preserve"> - аппарат,</t>
    </r>
  </si>
  <si>
    <t>39265</t>
  </si>
  <si>
    <t>ключ для насадок, синие насадки Ø16-63мм и</t>
  </si>
  <si>
    <t xml:space="preserve">Plate100мм, ножницы DYNO, зажим, ножная опора, </t>
  </si>
  <si>
    <t>инструкция, стальной чемодан</t>
  </si>
  <si>
    <r>
      <t>Polys P-1a 650W SOLO</t>
    </r>
    <r>
      <rPr>
        <sz val="10"/>
        <rFont val="Arial Cyr"/>
        <family val="2"/>
      </rPr>
      <t xml:space="preserve"> - аппарат, ключ для </t>
    </r>
  </si>
  <si>
    <t>01902</t>
  </si>
  <si>
    <r>
      <t xml:space="preserve">         Polys P-4a 850W TraceWeld</t>
    </r>
    <r>
      <rPr>
        <sz val="10"/>
        <rFont val="Arial Cyr"/>
        <family val="0"/>
      </rPr>
      <t xml:space="preserve"> - ручной аппарат</t>
    </r>
  </si>
  <si>
    <r>
      <t>SP-1a 650W MINI blue</t>
    </r>
    <r>
      <rPr>
        <sz val="10"/>
        <rFont val="Arial Cyr"/>
        <family val="2"/>
      </rPr>
      <t xml:space="preserve"> - аппарат, ключ</t>
    </r>
  </si>
  <si>
    <t>04481</t>
  </si>
  <si>
    <t xml:space="preserve">         для раструбной сварки Ø16-75мм</t>
  </si>
  <si>
    <t>для насадок, синие насадки Ø20-32мм,</t>
  </si>
  <si>
    <t xml:space="preserve">         Мечевидный нагреватель.</t>
  </si>
  <si>
    <t>зажим, инструкция, стальной чемодан MINI</t>
  </si>
  <si>
    <t>Мощность 850 Вт. Масса 1,6кг.</t>
  </si>
  <si>
    <r>
      <t>Polys P-1a 850W</t>
    </r>
    <r>
      <rPr>
        <sz val="10"/>
        <rFont val="Arial Cyr"/>
        <family val="0"/>
      </rPr>
      <t xml:space="preserve"> - ручной аппарат</t>
    </r>
  </si>
  <si>
    <t>для раструбной сварки Ø16-75мм</t>
  </si>
  <si>
    <r>
      <t>Polys P-4a 850W TraceWeld SOLO</t>
    </r>
    <r>
      <rPr>
        <sz val="10"/>
        <rFont val="Arial Cyr"/>
        <family val="2"/>
      </rPr>
      <t xml:space="preserve"> - аппарат, ключ</t>
    </r>
  </si>
  <si>
    <t>04833</t>
  </si>
  <si>
    <t>Мечевидный нагреватель.</t>
  </si>
  <si>
    <t>для насадок, подставка, инструкция, коробка</t>
  </si>
  <si>
    <r>
      <t>SP-4a 850W TraceWeld MINI blue</t>
    </r>
    <r>
      <rPr>
        <sz val="10"/>
        <rFont val="Arial Cyr"/>
        <family val="2"/>
      </rPr>
      <t xml:space="preserve"> - аппарат, ключ </t>
    </r>
  </si>
  <si>
    <t>04970</t>
  </si>
  <si>
    <t>для насадок, синие насадки Ø20-32мм, ножницы</t>
  </si>
  <si>
    <t>DYNO, подставка, зажим, инструкция, чемодан</t>
  </si>
  <si>
    <r>
      <t>Polys P-1a 850W SOLO</t>
    </r>
    <r>
      <rPr>
        <sz val="10"/>
        <rFont val="Arial Cyr"/>
        <family val="2"/>
      </rPr>
      <t xml:space="preserve"> - аппарат, ключ для</t>
    </r>
  </si>
  <si>
    <t>02195</t>
  </si>
  <si>
    <r>
      <t>SP-4a 850W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TraceWeld PROFI blue </t>
    </r>
    <r>
      <rPr>
        <sz val="10"/>
        <rFont val="Arial Cyr"/>
        <family val="2"/>
      </rPr>
      <t>- аппарат, ключ</t>
    </r>
  </si>
  <si>
    <t>39281</t>
  </si>
  <si>
    <t>насадок, подставка, инструкция, коробка</t>
  </si>
  <si>
    <t>для насадок, синие насадки Ø16-63мм, ножницы</t>
  </si>
  <si>
    <r>
      <t>SP-1a 850W MINI black</t>
    </r>
    <r>
      <rPr>
        <sz val="10"/>
        <rFont val="Arial Cyr"/>
        <family val="2"/>
      </rPr>
      <t xml:space="preserve"> - аппарат, ключ</t>
    </r>
  </si>
  <si>
    <t>03422</t>
  </si>
  <si>
    <t>DYNO, зажим, ножная опора, инструкция, чемодан</t>
  </si>
  <si>
    <t>для насадок, черные насадки Ø20-32мм,</t>
  </si>
  <si>
    <r>
      <t xml:space="preserve">         Polys P-4a 1200W TraceWeld</t>
    </r>
    <r>
      <rPr>
        <sz val="10"/>
        <rFont val="Arial Cyr"/>
        <family val="0"/>
      </rPr>
      <t xml:space="preserve"> - ручной аппарат</t>
    </r>
  </si>
  <si>
    <t xml:space="preserve">         для раструбной сварки Ø40-110мм</t>
  </si>
  <si>
    <t>СВАРОЧНЫЕ НАСАДКИ</t>
  </si>
  <si>
    <t xml:space="preserve">         Дисковидный нагреватель.</t>
  </si>
  <si>
    <t>Колодочные насадки - для аппартов 500W и 650W</t>
  </si>
  <si>
    <t>Мощность 1200 Вт. Масса 1,8кг.</t>
  </si>
  <si>
    <t>Синий тефлон</t>
  </si>
  <si>
    <t>Ø,мм</t>
  </si>
  <si>
    <r>
      <t>Polys P-4a 1200W TraceWeld SOLO</t>
    </r>
    <r>
      <rPr>
        <sz val="10"/>
        <rFont val="Arial Cyr"/>
        <family val="2"/>
      </rPr>
      <t xml:space="preserve"> - аппарат, ключ</t>
    </r>
  </si>
  <si>
    <t>04373</t>
  </si>
  <si>
    <r>
      <t>SP-4a 1200W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TraceWeld PROFI 40-90 blue</t>
    </r>
    <r>
      <rPr>
        <sz val="10"/>
        <rFont val="Arial Cyr"/>
        <family val="2"/>
      </rPr>
      <t xml:space="preserve"> - аппарат, </t>
    </r>
  </si>
  <si>
    <t>04988</t>
  </si>
  <si>
    <t xml:space="preserve">ключ для насадок, синие насадки Ø40-90мм, зажим, </t>
  </si>
  <si>
    <t>ножная опора, инструкция, стальной чемодан</t>
  </si>
  <si>
    <r>
      <t>SP-4a 1200W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TraceWeld PROFI 63-110 blue</t>
    </r>
    <r>
      <rPr>
        <sz val="10"/>
        <rFont val="Arial Cyr"/>
        <family val="2"/>
      </rPr>
      <t xml:space="preserve"> -аппарат, </t>
    </r>
  </si>
  <si>
    <t>21668</t>
  </si>
  <si>
    <t xml:space="preserve">ключ для насадок, синие насадки Ø63-110мм, зажим, </t>
  </si>
  <si>
    <t>Парные насадки - для аппартов 850W и 1200W</t>
  </si>
  <si>
    <r>
      <t>SP-4a 1200W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TraceWeld PROFI 63-125 blue</t>
    </r>
    <r>
      <rPr>
        <sz val="10"/>
        <rFont val="Arial Cyr"/>
        <family val="2"/>
      </rPr>
      <t xml:space="preserve"> -аппарат, </t>
    </r>
  </si>
  <si>
    <t>38256</t>
  </si>
  <si>
    <t xml:space="preserve">ключ для насадок, синие насадки Ø63-125мм, зажим, </t>
  </si>
  <si>
    <t>Цена, руб</t>
  </si>
  <si>
    <t>Цена, €, со скидкой</t>
  </si>
  <si>
    <t>Курс EUR+2%</t>
  </si>
  <si>
    <t>Проверьте курс на текущую дату!</t>
  </si>
  <si>
    <t>Цена предложения EUR</t>
  </si>
  <si>
    <t>Цена предложения руб</t>
  </si>
  <si>
    <t xml:space="preserve"> STRF020P20</t>
  </si>
  <si>
    <t xml:space="preserve"> ТРУБА FIBER PN 20</t>
  </si>
  <si>
    <t>STRF025P20</t>
  </si>
  <si>
    <t xml:space="preserve"> АРМИРОВАННЫЕ СТЕКЛОВОЛОКНОМ ТРУБЫ</t>
  </si>
  <si>
    <t>STRF032P20</t>
  </si>
  <si>
    <t>STRF040P20</t>
  </si>
  <si>
    <t>STRF050P20</t>
  </si>
  <si>
    <t>50x8,3</t>
  </si>
  <si>
    <t>STRF063P20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</si>
</sst>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K_č_-;\-* #,##0.00\ _K_č_-;_-* &quot;-&quot;??\ _K_č_-;_-@_-"/>
    <numFmt numFmtId="165" formatCode="#,##0.00;[Red]#,##0.00"/>
    <numFmt numFmtId="166" formatCode="0.00;[Red]0.00"/>
    <numFmt numFmtId="167" formatCode="#,##0.00\ [$€-1]"/>
  </numFmts>
  <fonts count="34">
    <font>
      <sz val="10"/>
      <name val="Arial Cyr"/>
      <family val="0"/>
    </font>
    <font>
      <b/>
      <sz val="11"/>
      <name val="Arial CE"/>
      <family val="2"/>
    </font>
    <font>
      <b/>
      <sz val="11"/>
      <name val="Arial Cyr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0"/>
    </font>
    <font>
      <b/>
      <sz val="11"/>
      <color indexed="18"/>
      <name val="Arial Cyr"/>
      <family val="0"/>
    </font>
    <font>
      <sz val="11"/>
      <name val="Arial CE"/>
      <family val="0"/>
    </font>
    <font>
      <b/>
      <sz val="11"/>
      <color indexed="8"/>
      <name val="Arial CE"/>
      <family val="2"/>
    </font>
    <font>
      <b/>
      <sz val="10"/>
      <name val="Arial Cyr"/>
      <family val="2"/>
    </font>
    <font>
      <b/>
      <sz val="16"/>
      <name val="Arial CE"/>
      <family val="0"/>
    </font>
    <font>
      <sz val="9"/>
      <name val="Arial Cyr"/>
      <family val="2"/>
    </font>
    <font>
      <b/>
      <sz val="10"/>
      <color indexed="23"/>
      <name val="Arial CE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2"/>
    </font>
    <font>
      <sz val="10"/>
      <color indexed="10"/>
      <name val="Arial Cyr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yr"/>
      <family val="2"/>
    </font>
    <font>
      <b/>
      <sz val="8"/>
      <color indexed="10"/>
      <name val="Arial CE"/>
      <family val="2"/>
    </font>
    <font>
      <sz val="7"/>
      <color indexed="10"/>
      <name val="Arial Cyr"/>
      <family val="2"/>
    </font>
    <font>
      <b/>
      <sz val="8"/>
      <color indexed="10"/>
      <name val="Arial Cyr"/>
      <family val="2"/>
    </font>
    <font>
      <b/>
      <sz val="11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43" fontId="1" fillId="2" borderId="1" xfId="22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 wrapText="1"/>
      <protection/>
    </xf>
    <xf numFmtId="0" fontId="2" fillId="2" borderId="3" xfId="15" applyFont="1" applyFill="1" applyBorder="1" applyAlignment="1">
      <alignment horizontal="center" vertical="center" wrapText="1"/>
      <protection/>
    </xf>
    <xf numFmtId="43" fontId="4" fillId="0" borderId="4" xfId="22" applyFont="1" applyBorder="1" applyAlignment="1">
      <alignment horizontal="center"/>
    </xf>
    <xf numFmtId="0" fontId="5" fillId="2" borderId="5" xfId="18" applyFont="1" applyFill="1" applyBorder="1" applyAlignment="1">
      <alignment horizontal="center"/>
      <protection/>
    </xf>
    <xf numFmtId="0" fontId="5" fillId="0" borderId="0" xfId="18" applyFont="1" applyBorder="1" applyAlignment="1">
      <alignment horizontal="right"/>
      <protection/>
    </xf>
    <xf numFmtId="43" fontId="4" fillId="0" borderId="6" xfId="22" applyFont="1" applyBorder="1" applyAlignment="1">
      <alignment horizontal="center"/>
    </xf>
    <xf numFmtId="0" fontId="5" fillId="0" borderId="7" xfId="18" applyFont="1" applyBorder="1" applyAlignment="1">
      <alignment horizontal="right"/>
      <protection/>
    </xf>
    <xf numFmtId="0" fontId="5" fillId="2" borderId="8" xfId="18" applyFont="1" applyFill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0" fontId="9" fillId="0" borderId="0" xfId="18" applyFont="1" applyBorder="1" applyAlignment="1">
      <alignment horizontal="right"/>
      <protection/>
    </xf>
    <xf numFmtId="0" fontId="9" fillId="0" borderId="7" xfId="18" applyFont="1" applyBorder="1" applyAlignment="1">
      <alignment horizontal="right"/>
      <protection/>
    </xf>
    <xf numFmtId="43" fontId="4" fillId="0" borderId="1" xfId="22" applyFont="1" applyBorder="1" applyAlignment="1">
      <alignment horizontal="center"/>
    </xf>
    <xf numFmtId="0" fontId="5" fillId="2" borderId="2" xfId="18" applyFont="1" applyFill="1" applyBorder="1" applyAlignment="1">
      <alignment horizontal="right"/>
      <protection/>
    </xf>
    <xf numFmtId="43" fontId="4" fillId="0" borderId="4" xfId="22" applyFont="1" applyFill="1" applyBorder="1" applyAlignment="1">
      <alignment horizontal="center"/>
    </xf>
    <xf numFmtId="0" fontId="5" fillId="0" borderId="0" xfId="18" applyFont="1" applyFill="1" applyBorder="1" applyAlignment="1">
      <alignment horizontal="right"/>
      <protection/>
    </xf>
    <xf numFmtId="43" fontId="4" fillId="0" borderId="6" xfId="22" applyFont="1" applyFill="1" applyBorder="1" applyAlignment="1">
      <alignment horizontal="center"/>
    </xf>
    <xf numFmtId="0" fontId="5" fillId="0" borderId="7" xfId="18" applyFont="1" applyFill="1" applyBorder="1" applyAlignment="1">
      <alignment horizontal="right"/>
      <protection/>
    </xf>
    <xf numFmtId="43" fontId="9" fillId="0" borderId="4" xfId="22" applyFont="1" applyBorder="1" applyAlignment="1">
      <alignment horizontal="center"/>
    </xf>
    <xf numFmtId="0" fontId="5" fillId="2" borderId="8" xfId="18" applyFont="1" applyFill="1" applyBorder="1" applyAlignment="1">
      <alignment horizontal="right"/>
      <protection/>
    </xf>
    <xf numFmtId="43" fontId="9" fillId="0" borderId="6" xfId="22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5" fillId="0" borderId="0" xfId="18" applyFont="1" applyFill="1" applyBorder="1" applyAlignment="1">
      <alignment horizontal="center"/>
      <protection/>
    </xf>
    <xf numFmtId="0" fontId="9" fillId="2" borderId="2" xfId="18" applyFont="1" applyFill="1" applyBorder="1" applyAlignment="1">
      <alignment horizontal="center"/>
      <protection/>
    </xf>
    <xf numFmtId="0" fontId="7" fillId="0" borderId="7" xfId="18" applyFont="1" applyBorder="1" applyAlignment="1">
      <alignment horizontal="right"/>
      <protection/>
    </xf>
    <xf numFmtId="0" fontId="7" fillId="0" borderId="0" xfId="18" applyFont="1" applyBorder="1" applyAlignment="1">
      <alignment horizontal="right"/>
      <protection/>
    </xf>
    <xf numFmtId="43" fontId="4" fillId="0" borderId="9" xfId="22" applyFont="1" applyBorder="1" applyAlignment="1">
      <alignment horizontal="center"/>
    </xf>
    <xf numFmtId="43" fontId="4" fillId="0" borderId="10" xfId="22" applyFont="1" applyBorder="1" applyAlignment="1">
      <alignment horizontal="center"/>
    </xf>
    <xf numFmtId="0" fontId="5" fillId="2" borderId="2" xfId="18" applyFont="1" applyFill="1" applyBorder="1" applyAlignment="1">
      <alignment horizontal="center" vertical="center"/>
      <protection/>
    </xf>
    <xf numFmtId="164" fontId="4" fillId="0" borderId="10" xfId="18" applyFont="1" applyBorder="1" applyAlignment="1">
      <alignment horizontal="center"/>
      <protection/>
    </xf>
    <xf numFmtId="43" fontId="9" fillId="0" borderId="6" xfId="22" applyFont="1" applyBorder="1" applyAlignment="1">
      <alignment horizontal="center"/>
    </xf>
    <xf numFmtId="164" fontId="4" fillId="0" borderId="4" xfId="18" applyFont="1" applyFill="1" applyBorder="1" applyAlignment="1">
      <alignment horizontal="center"/>
      <protection/>
    </xf>
    <xf numFmtId="164" fontId="4" fillId="0" borderId="6" xfId="18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164" fontId="4" fillId="0" borderId="1" xfId="18" applyFont="1" applyFill="1" applyBorder="1" applyAlignment="1">
      <alignment horizontal="center"/>
      <protection/>
    </xf>
    <xf numFmtId="0" fontId="5" fillId="2" borderId="2" xfId="18" applyFont="1" applyFill="1" applyBorder="1" applyAlignment="1">
      <alignment horizontal="center"/>
      <protection/>
    </xf>
    <xf numFmtId="164" fontId="4" fillId="0" borderId="1" xfId="18" applyFont="1" applyBorder="1" applyAlignment="1">
      <alignment horizontal="center"/>
      <protection/>
    </xf>
    <xf numFmtId="164" fontId="4" fillId="0" borderId="4" xfId="18" applyFont="1" applyBorder="1" applyAlignment="1">
      <alignment horizontal="center"/>
      <protection/>
    </xf>
    <xf numFmtId="164" fontId="4" fillId="0" borderId="6" xfId="18" applyFont="1" applyBorder="1" applyAlignment="1">
      <alignment horizontal="center"/>
      <protection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3" borderId="7" xfId="17" applyFont="1" applyFill="1" applyBorder="1" applyAlignment="1">
      <alignment horizontal="right"/>
      <protection/>
    </xf>
    <xf numFmtId="0" fontId="4" fillId="0" borderId="11" xfId="18" applyFont="1" applyBorder="1" applyAlignment="1">
      <alignment horizontal="center"/>
      <protection/>
    </xf>
    <xf numFmtId="0" fontId="7" fillId="2" borderId="8" xfId="17" applyFont="1" applyFill="1" applyBorder="1" applyAlignment="1">
      <alignment horizontal="right"/>
      <protection/>
    </xf>
    <xf numFmtId="0" fontId="4" fillId="0" borderId="12" xfId="18" applyFont="1" applyBorder="1" applyAlignment="1">
      <alignment horizontal="center"/>
      <protection/>
    </xf>
    <xf numFmtId="0" fontId="7" fillId="3" borderId="0" xfId="17" applyFont="1" applyFill="1" applyBorder="1" applyAlignment="1">
      <alignment horizontal="right"/>
      <protection/>
    </xf>
    <xf numFmtId="0" fontId="4" fillId="0" borderId="13" xfId="18" applyFont="1" applyBorder="1" applyAlignment="1">
      <alignment horizontal="center"/>
      <protection/>
    </xf>
    <xf numFmtId="43" fontId="4" fillId="0" borderId="1" xfId="22" applyFont="1" applyFill="1" applyBorder="1" applyAlignment="1">
      <alignment horizontal="center"/>
    </xf>
    <xf numFmtId="0" fontId="4" fillId="0" borderId="14" xfId="18" applyFont="1" applyBorder="1" applyAlignment="1">
      <alignment horizontal="center"/>
      <protection/>
    </xf>
    <xf numFmtId="0" fontId="4" fillId="0" borderId="4" xfId="16" applyFont="1" applyFill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4" fillId="0" borderId="4" xfId="15" applyFont="1" applyFill="1" applyBorder="1" applyAlignment="1">
      <alignment horizontal="center" vertical="center"/>
      <protection/>
    </xf>
    <xf numFmtId="0" fontId="4" fillId="0" borderId="6" xfId="15" applyFont="1" applyFill="1" applyBorder="1" applyAlignment="1">
      <alignment horizontal="center" vertical="center"/>
      <protection/>
    </xf>
    <xf numFmtId="0" fontId="4" fillId="0" borderId="11" xfId="15" applyFont="1" applyFill="1" applyBorder="1" applyAlignment="1">
      <alignment horizontal="center" vertical="center"/>
      <protection/>
    </xf>
    <xf numFmtId="43" fontId="4" fillId="0" borderId="15" xfId="22" applyFont="1" applyBorder="1" applyAlignment="1">
      <alignment horizontal="center"/>
    </xf>
    <xf numFmtId="0" fontId="5" fillId="2" borderId="16" xfId="18" applyFont="1" applyFill="1" applyBorder="1" applyAlignment="1">
      <alignment horizontal="right"/>
      <protection/>
    </xf>
    <xf numFmtId="0" fontId="4" fillId="0" borderId="17" xfId="18" applyFont="1" applyBorder="1" applyAlignment="1">
      <alignment horizontal="center"/>
      <protection/>
    </xf>
    <xf numFmtId="43" fontId="4" fillId="0" borderId="18" xfId="22" applyFont="1" applyBorder="1" applyAlignment="1">
      <alignment horizontal="center"/>
    </xf>
    <xf numFmtId="0" fontId="5" fillId="0" borderId="13" xfId="18" applyFont="1" applyBorder="1" applyAlignment="1">
      <alignment horizontal="right"/>
      <protection/>
    </xf>
    <xf numFmtId="0" fontId="4" fillId="0" borderId="19" xfId="18" applyFont="1" applyBorder="1" applyAlignment="1">
      <alignment horizontal="center"/>
      <protection/>
    </xf>
    <xf numFmtId="0" fontId="4" fillId="0" borderId="20" xfId="18" applyFont="1" applyBorder="1" applyAlignment="1">
      <alignment horizontal="center"/>
      <protection/>
    </xf>
    <xf numFmtId="0" fontId="2" fillId="2" borderId="2" xfId="15" applyFont="1" applyFill="1" applyBorder="1" applyAlignment="1">
      <alignment horizontal="left"/>
      <protection/>
    </xf>
    <xf numFmtId="0" fontId="4" fillId="0" borderId="21" xfId="18" applyFont="1" applyBorder="1" applyAlignment="1">
      <alignment horizontal="center"/>
      <protection/>
    </xf>
    <xf numFmtId="0" fontId="4" fillId="0" borderId="12" xfId="18" applyFont="1" applyFill="1" applyBorder="1" applyAlignment="1">
      <alignment horizontal="center"/>
      <protection/>
    </xf>
    <xf numFmtId="0" fontId="4" fillId="0" borderId="13" xfId="18" applyFont="1" applyFill="1" applyBorder="1" applyAlignment="1">
      <alignment horizontal="center"/>
      <protection/>
    </xf>
    <xf numFmtId="0" fontId="4" fillId="0" borderId="11" xfId="18" applyFont="1" applyFill="1" applyBorder="1" applyAlignment="1">
      <alignment horizontal="center"/>
      <protection/>
    </xf>
    <xf numFmtId="0" fontId="4" fillId="0" borderId="22" xfId="18" applyFont="1" applyFill="1" applyBorder="1" applyAlignment="1">
      <alignment horizontal="center"/>
      <protection/>
    </xf>
    <xf numFmtId="0" fontId="4" fillId="0" borderId="14" xfId="18" applyFont="1" applyFill="1" applyBorder="1" applyAlignment="1">
      <alignment horizontal="center"/>
      <protection/>
    </xf>
    <xf numFmtId="0" fontId="2" fillId="2" borderId="2" xfId="18" applyFont="1" applyFill="1" applyBorder="1" applyAlignment="1">
      <alignment horizontal="left"/>
      <protection/>
    </xf>
    <xf numFmtId="0" fontId="3" fillId="0" borderId="4" xfId="15" applyFont="1" applyBorder="1">
      <alignment/>
      <protection/>
    </xf>
    <xf numFmtId="0" fontId="18" fillId="2" borderId="0" xfId="15" applyFont="1" applyFill="1" applyBorder="1" applyAlignment="1">
      <alignment horizontal="left"/>
      <protection/>
    </xf>
    <xf numFmtId="0" fontId="3" fillId="0" borderId="6" xfId="15" applyFont="1" applyBorder="1">
      <alignment/>
      <protection/>
    </xf>
    <xf numFmtId="0" fontId="18" fillId="2" borderId="7" xfId="15" applyFont="1" applyFill="1" applyBorder="1" applyAlignment="1">
      <alignment horizontal="left"/>
      <protection/>
    </xf>
    <xf numFmtId="0" fontId="3" fillId="0" borderId="11" xfId="15" applyFont="1" applyBorder="1">
      <alignment/>
      <protection/>
    </xf>
    <xf numFmtId="2" fontId="4" fillId="0" borderId="12" xfId="22" applyNumberFormat="1" applyFont="1" applyBorder="1" applyAlignment="1">
      <alignment horizontal="center"/>
    </xf>
    <xf numFmtId="0" fontId="3" fillId="0" borderId="0" xfId="15" applyBorder="1">
      <alignment/>
      <protection/>
    </xf>
    <xf numFmtId="0" fontId="2" fillId="2" borderId="2" xfId="18" applyFont="1" applyFill="1" applyBorder="1" applyAlignment="1">
      <alignment horizontal="right"/>
      <protection/>
    </xf>
    <xf numFmtId="0" fontId="1" fillId="2" borderId="2" xfId="18" applyFont="1" applyFill="1" applyBorder="1" applyAlignment="1">
      <alignment horizontal="right"/>
      <protection/>
    </xf>
    <xf numFmtId="0" fontId="1" fillId="2" borderId="8" xfId="18" applyFont="1" applyFill="1" applyBorder="1" applyAlignment="1">
      <alignment horizontal="right"/>
      <protection/>
    </xf>
    <xf numFmtId="0" fontId="7" fillId="2" borderId="2" xfId="18" applyFont="1" applyFill="1" applyBorder="1" applyAlignment="1">
      <alignment horizontal="right"/>
      <protection/>
    </xf>
    <xf numFmtId="43" fontId="4" fillId="0" borderId="10" xfId="22" applyFont="1" applyFill="1" applyBorder="1" applyAlignment="1">
      <alignment horizontal="center"/>
    </xf>
    <xf numFmtId="0" fontId="7" fillId="2" borderId="8" xfId="18" applyFont="1" applyFill="1" applyBorder="1" applyAlignment="1">
      <alignment horizontal="right"/>
      <protection/>
    </xf>
    <xf numFmtId="0" fontId="7" fillId="2" borderId="7" xfId="18" applyFont="1" applyFill="1" applyBorder="1" applyAlignment="1">
      <alignment horizontal="right"/>
      <protection/>
    </xf>
    <xf numFmtId="0" fontId="9" fillId="0" borderId="1" xfId="15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right"/>
      <protection/>
    </xf>
    <xf numFmtId="0" fontId="4" fillId="0" borderId="0" xfId="18" applyFont="1" applyBorder="1" applyAlignment="1">
      <alignment horizontal="center"/>
      <protection/>
    </xf>
    <xf numFmtId="49" fontId="4" fillId="0" borderId="9" xfId="22" applyNumberFormat="1" applyFont="1" applyFill="1" applyBorder="1" applyAlignment="1">
      <alignment horizontal="center"/>
    </xf>
    <xf numFmtId="0" fontId="5" fillId="2" borderId="12" xfId="18" applyFont="1" applyFill="1" applyBorder="1" applyAlignment="1">
      <alignment horizontal="right"/>
      <protection/>
    </xf>
    <xf numFmtId="0" fontId="9" fillId="0" borderId="21" xfId="18" applyFont="1" applyBorder="1" applyAlignment="1">
      <alignment horizontal="center"/>
      <protection/>
    </xf>
    <xf numFmtId="49" fontId="4" fillId="0" borderId="18" xfId="22" applyNumberFormat="1" applyFont="1" applyFill="1" applyBorder="1" applyAlignment="1">
      <alignment horizontal="center"/>
    </xf>
    <xf numFmtId="0" fontId="5" fillId="0" borderId="13" xfId="18" applyFont="1" applyFill="1" applyBorder="1" applyAlignment="1">
      <alignment horizontal="right"/>
      <protection/>
    </xf>
    <xf numFmtId="0" fontId="9" fillId="0" borderId="19" xfId="18" applyFont="1" applyBorder="1" applyAlignment="1">
      <alignment horizontal="center"/>
      <protection/>
    </xf>
    <xf numFmtId="49" fontId="4" fillId="0" borderId="23" xfId="22" applyNumberFormat="1" applyFont="1" applyFill="1" applyBorder="1" applyAlignment="1">
      <alignment horizontal="center"/>
    </xf>
    <xf numFmtId="0" fontId="5" fillId="0" borderId="11" xfId="18" applyFont="1" applyFill="1" applyBorder="1" applyAlignment="1">
      <alignment horizontal="right"/>
      <protection/>
    </xf>
    <xf numFmtId="0" fontId="9" fillId="0" borderId="20" xfId="18" applyFont="1" applyBorder="1" applyAlignment="1">
      <alignment horizontal="center"/>
      <protection/>
    </xf>
    <xf numFmtId="0" fontId="5" fillId="0" borderId="24" xfId="18" applyFont="1" applyBorder="1" applyAlignment="1">
      <alignment horizontal="right"/>
      <protection/>
    </xf>
    <xf numFmtId="0" fontId="4" fillId="0" borderId="24" xfId="18" applyFont="1" applyBorder="1" applyAlignment="1">
      <alignment horizontal="center"/>
      <protection/>
    </xf>
    <xf numFmtId="2" fontId="23" fillId="0" borderId="24" xfId="22" applyNumberFormat="1" applyFont="1" applyBorder="1" applyAlignment="1">
      <alignment horizontal="center"/>
    </xf>
    <xf numFmtId="0" fontId="7" fillId="3" borderId="24" xfId="17" applyFont="1" applyFill="1" applyBorder="1" applyAlignment="1">
      <alignment horizontal="right"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6" fontId="5" fillId="0" borderId="0" xfId="16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2" fillId="2" borderId="24" xfId="15" applyNumberFormat="1" applyFont="1" applyFill="1" applyBorder="1" applyAlignment="1">
      <alignment horizontal="center" vertical="center" wrapText="1"/>
      <protection/>
    </xf>
    <xf numFmtId="2" fontId="0" fillId="0" borderId="24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" fontId="0" fillId="0" borderId="3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49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  <xf numFmtId="2" fontId="0" fillId="0" borderId="42" xfId="0" applyNumberFormat="1" applyFont="1" applyBorder="1" applyAlignment="1">
      <alignment vertical="center"/>
    </xf>
    <xf numFmtId="2" fontId="0" fillId="0" borderId="43" xfId="0" applyNumberFormat="1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0" fillId="0" borderId="1" xfId="0" applyFont="1" applyBorder="1" applyAlignment="1">
      <alignment/>
    </xf>
    <xf numFmtId="0" fontId="4" fillId="0" borderId="16" xfId="18" applyFont="1" applyBorder="1" applyAlignment="1">
      <alignment horizontal="center"/>
      <protection/>
    </xf>
    <xf numFmtId="0" fontId="2" fillId="2" borderId="0" xfId="18" applyFont="1" applyFill="1" applyBorder="1" applyAlignment="1">
      <alignment horizontal="left"/>
      <protection/>
    </xf>
    <xf numFmtId="0" fontId="1" fillId="2" borderId="47" xfId="18" applyFont="1" applyFill="1" applyBorder="1" applyAlignment="1">
      <alignment horizontal="left"/>
      <protection/>
    </xf>
    <xf numFmtId="167" fontId="1" fillId="5" borderId="3" xfId="16" applyNumberFormat="1" applyFont="1" applyFill="1" applyBorder="1" applyAlignment="1">
      <alignment horizontal="center" vertical="center" wrapText="1"/>
      <protection/>
    </xf>
    <xf numFmtId="0" fontId="2" fillId="2" borderId="38" xfId="15" applyFont="1" applyFill="1" applyBorder="1" applyAlignment="1">
      <alignment/>
      <protection/>
    </xf>
    <xf numFmtId="167" fontId="27" fillId="5" borderId="48" xfId="16" applyNumberFormat="1" applyFont="1" applyFill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167" fontId="27" fillId="5" borderId="34" xfId="16" applyNumberFormat="1" applyFont="1" applyFill="1" applyBorder="1" applyAlignment="1">
      <alignment horizontal="center"/>
      <protection/>
    </xf>
    <xf numFmtId="167" fontId="3" fillId="5" borderId="34" xfId="16" applyNumberFormat="1" applyFont="1" applyFill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5" fillId="0" borderId="7" xfId="18" applyFont="1" applyBorder="1" applyAlignment="1">
      <alignment/>
      <protection/>
    </xf>
    <xf numFmtId="0" fontId="2" fillId="2" borderId="47" xfId="15" applyFont="1" applyFill="1" applyBorder="1" applyAlignment="1">
      <alignment/>
      <protection/>
    </xf>
    <xf numFmtId="0" fontId="28" fillId="0" borderId="13" xfId="18" applyFont="1" applyBorder="1" applyAlignment="1">
      <alignment horizontal="center"/>
      <protection/>
    </xf>
    <xf numFmtId="0" fontId="5" fillId="0" borderId="7" xfId="18" applyFont="1" applyBorder="1" applyAlignment="1">
      <alignment/>
      <protection/>
    </xf>
    <xf numFmtId="0" fontId="2" fillId="2" borderId="47" xfId="18" applyFont="1" applyFill="1" applyBorder="1" applyAlignment="1">
      <alignment/>
      <protection/>
    </xf>
    <xf numFmtId="0" fontId="8" fillId="0" borderId="0" xfId="18" applyFont="1" applyBorder="1" applyAlignment="1">
      <alignment/>
      <protection/>
    </xf>
    <xf numFmtId="0" fontId="4" fillId="0" borderId="13" xfId="16" applyFont="1" applyBorder="1" applyAlignment="1">
      <alignment horizontal="center"/>
      <protection/>
    </xf>
    <xf numFmtId="43" fontId="28" fillId="0" borderId="4" xfId="22" applyFont="1" applyBorder="1" applyAlignment="1">
      <alignment horizontal="center"/>
    </xf>
    <xf numFmtId="0" fontId="29" fillId="2" borderId="47" xfId="18" applyFont="1" applyFill="1" applyBorder="1" applyAlignment="1">
      <alignment/>
      <protection/>
    </xf>
    <xf numFmtId="0" fontId="30" fillId="2" borderId="8" xfId="18" applyFont="1" applyFill="1" applyBorder="1" applyAlignment="1">
      <alignment horizontal="center"/>
      <protection/>
    </xf>
    <xf numFmtId="0" fontId="28" fillId="0" borderId="49" xfId="18" applyFont="1" applyBorder="1" applyAlignment="1">
      <alignment horizontal="center"/>
      <protection/>
    </xf>
    <xf numFmtId="0" fontId="31" fillId="0" borderId="0" xfId="18" applyFont="1" applyBorder="1" applyAlignment="1">
      <alignment/>
      <protection/>
    </xf>
    <xf numFmtId="0" fontId="30" fillId="0" borderId="0" xfId="18" applyFont="1" applyBorder="1" applyAlignment="1">
      <alignment horizontal="right"/>
      <protection/>
    </xf>
    <xf numFmtId="0" fontId="28" fillId="0" borderId="24" xfId="18" applyFont="1" applyBorder="1" applyAlignment="1">
      <alignment horizontal="center"/>
      <protection/>
    </xf>
    <xf numFmtId="0" fontId="32" fillId="0" borderId="0" xfId="18" applyFont="1" applyBorder="1" applyAlignment="1">
      <alignment/>
      <protection/>
    </xf>
    <xf numFmtId="0" fontId="30" fillId="0" borderId="0" xfId="18" applyFont="1" applyBorder="1" applyAlignment="1">
      <alignment/>
      <protection/>
    </xf>
    <xf numFmtId="0" fontId="4" fillId="0" borderId="0" xfId="18" applyFont="1" applyBorder="1" applyAlignment="1">
      <alignment/>
      <protection/>
    </xf>
    <xf numFmtId="0" fontId="1" fillId="2" borderId="2" xfId="18" applyFont="1" applyFill="1" applyBorder="1" applyAlignment="1">
      <alignment/>
      <protection/>
    </xf>
    <xf numFmtId="0" fontId="7" fillId="0" borderId="0" xfId="15" applyFont="1" applyFill="1" applyBorder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5" fillId="0" borderId="7" xfId="18" applyFont="1" applyFill="1" applyBorder="1" applyAlignment="1">
      <alignment/>
      <protection/>
    </xf>
    <xf numFmtId="0" fontId="7" fillId="0" borderId="7" xfId="15" applyFont="1" applyFill="1" applyBorder="1" applyAlignment="1">
      <alignment/>
      <protection/>
    </xf>
    <xf numFmtId="0" fontId="11" fillId="0" borderId="7" xfId="16" applyFont="1" applyBorder="1">
      <alignment/>
      <protection/>
    </xf>
    <xf numFmtId="0" fontId="2" fillId="0" borderId="0" xfId="15" applyFont="1" applyFill="1" applyBorder="1" applyAlignment="1">
      <alignment/>
      <protection/>
    </xf>
    <xf numFmtId="0" fontId="1" fillId="2" borderId="2" xfId="18" applyFont="1" applyFill="1" applyBorder="1" applyAlignment="1">
      <alignment/>
      <protection/>
    </xf>
    <xf numFmtId="0" fontId="5" fillId="0" borderId="7" xfId="18" applyFont="1" applyFill="1" applyBorder="1" applyAlignment="1">
      <alignment/>
      <protection/>
    </xf>
    <xf numFmtId="0" fontId="4" fillId="0" borderId="22" xfId="18" applyFont="1" applyBorder="1" applyAlignment="1">
      <alignment horizontal="center"/>
      <protection/>
    </xf>
    <xf numFmtId="0" fontId="2" fillId="2" borderId="25" xfId="15" applyFont="1" applyFill="1" applyBorder="1" applyAlignment="1">
      <alignment/>
      <protection/>
    </xf>
    <xf numFmtId="0" fontId="2" fillId="2" borderId="38" xfId="18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7" xfId="15" applyFont="1" applyBorder="1" applyAlignment="1">
      <alignment/>
      <protection/>
    </xf>
    <xf numFmtId="0" fontId="4" fillId="0" borderId="50" xfId="18" applyFont="1" applyBorder="1" applyAlignment="1">
      <alignment horizontal="center"/>
      <protection/>
    </xf>
    <xf numFmtId="0" fontId="2" fillId="2" borderId="26" xfId="15" applyFont="1" applyFill="1" applyBorder="1" applyAlignment="1">
      <alignment/>
      <protection/>
    </xf>
    <xf numFmtId="0" fontId="2" fillId="2" borderId="7" xfId="15" applyFont="1" applyFill="1" applyBorder="1" applyAlignment="1">
      <alignment/>
      <protection/>
    </xf>
    <xf numFmtId="0" fontId="2" fillId="2" borderId="2" xfId="15" applyFont="1" applyFill="1" applyBorder="1" applyAlignment="1">
      <alignment/>
      <protection/>
    </xf>
    <xf numFmtId="0" fontId="12" fillId="2" borderId="47" xfId="18" applyFont="1" applyFill="1" applyBorder="1" applyAlignment="1">
      <alignment horizontal="left"/>
      <protection/>
    </xf>
    <xf numFmtId="0" fontId="13" fillId="0" borderId="0" xfId="18" applyFont="1" applyBorder="1" applyAlignment="1">
      <alignment horizontal="right"/>
      <protection/>
    </xf>
    <xf numFmtId="0" fontId="13" fillId="0" borderId="7" xfId="18" applyFont="1" applyBorder="1" applyAlignment="1">
      <alignment horizontal="right"/>
      <protection/>
    </xf>
    <xf numFmtId="0" fontId="12" fillId="2" borderId="2" xfId="18" applyFont="1" applyFill="1" applyBorder="1" applyAlignment="1">
      <alignment horizontal="left"/>
      <protection/>
    </xf>
    <xf numFmtId="0" fontId="2" fillId="2" borderId="47" xfId="15" applyFont="1" applyFill="1" applyBorder="1" applyAlignment="1">
      <alignment/>
      <protection/>
    </xf>
    <xf numFmtId="0" fontId="1" fillId="2" borderId="47" xfId="18" applyFont="1" applyFill="1" applyBorder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2" fillId="2" borderId="47" xfId="17" applyFont="1" applyFill="1" applyBorder="1" applyAlignment="1">
      <alignment/>
      <protection/>
    </xf>
    <xf numFmtId="43" fontId="28" fillId="0" borderId="4" xfId="22" applyFont="1" applyFill="1" applyBorder="1" applyAlignment="1">
      <alignment horizontal="center"/>
    </xf>
    <xf numFmtId="0" fontId="30" fillId="2" borderId="8" xfId="18" applyFont="1" applyFill="1" applyBorder="1" applyAlignment="1">
      <alignment horizontal="right"/>
      <protection/>
    </xf>
    <xf numFmtId="0" fontId="28" fillId="0" borderId="12" xfId="18" applyFont="1" applyBorder="1" applyAlignment="1">
      <alignment horizontal="center"/>
      <protection/>
    </xf>
    <xf numFmtId="43" fontId="28" fillId="0" borderId="6" xfId="22" applyFont="1" applyFill="1" applyBorder="1" applyAlignment="1">
      <alignment horizontal="center"/>
    </xf>
    <xf numFmtId="0" fontId="30" fillId="0" borderId="7" xfId="18" applyFont="1" applyBorder="1" applyAlignment="1">
      <alignment/>
      <protection/>
    </xf>
    <xf numFmtId="0" fontId="30" fillId="0" borderId="7" xfId="18" applyFont="1" applyBorder="1" applyAlignment="1">
      <alignment horizontal="right"/>
      <protection/>
    </xf>
    <xf numFmtId="0" fontId="28" fillId="0" borderId="11" xfId="18" applyFont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2" fillId="2" borderId="2" xfId="18" applyFont="1" applyFill="1" applyBorder="1" applyAlignment="1">
      <alignment/>
      <protection/>
    </xf>
    <xf numFmtId="0" fontId="14" fillId="0" borderId="0" xfId="16" applyFont="1" applyBorder="1" applyAlignment="1">
      <alignment horizontal="right"/>
      <protection/>
    </xf>
    <xf numFmtId="0" fontId="15" fillId="0" borderId="0" xfId="18" applyFont="1" applyBorder="1" applyAlignment="1">
      <alignment horizontal="right"/>
      <protection/>
    </xf>
    <xf numFmtId="0" fontId="15" fillId="0" borderId="7" xfId="18" applyFont="1" applyBorder="1" applyAlignment="1">
      <alignment horizontal="right"/>
      <protection/>
    </xf>
    <xf numFmtId="0" fontId="32" fillId="0" borderId="0" xfId="18" applyFont="1" applyBorder="1" applyAlignment="1">
      <alignment horizontal="right"/>
      <protection/>
    </xf>
    <xf numFmtId="0" fontId="2" fillId="2" borderId="51" xfId="15" applyFont="1" applyFill="1" applyBorder="1" applyAlignment="1">
      <alignment/>
      <protection/>
    </xf>
    <xf numFmtId="167" fontId="3" fillId="5" borderId="34" xfId="22" applyNumberFormat="1" applyFont="1" applyFill="1" applyBorder="1" applyAlignment="1">
      <alignment horizontal="center"/>
    </xf>
    <xf numFmtId="0" fontId="5" fillId="0" borderId="42" xfId="18" applyFont="1" applyBorder="1" applyAlignment="1">
      <alignment/>
      <protection/>
    </xf>
    <xf numFmtId="0" fontId="12" fillId="2" borderId="47" xfId="17" applyFont="1" applyFill="1" applyBorder="1" applyAlignment="1">
      <alignment/>
      <protection/>
    </xf>
    <xf numFmtId="43" fontId="28" fillId="0" borderId="1" xfId="22" applyFont="1" applyFill="1" applyBorder="1" applyAlignment="1">
      <alignment horizontal="center"/>
    </xf>
    <xf numFmtId="0" fontId="33" fillId="2" borderId="2" xfId="18" applyFont="1" applyFill="1" applyBorder="1" applyAlignment="1">
      <alignment horizontal="left"/>
      <protection/>
    </xf>
    <xf numFmtId="0" fontId="33" fillId="2" borderId="2" xfId="18" applyFont="1" applyFill="1" applyBorder="1" applyAlignment="1">
      <alignment horizontal="center"/>
      <protection/>
    </xf>
    <xf numFmtId="0" fontId="28" fillId="0" borderId="14" xfId="18" applyFont="1" applyFill="1" applyBorder="1" applyAlignment="1">
      <alignment horizontal="center"/>
      <protection/>
    </xf>
    <xf numFmtId="0" fontId="30" fillId="0" borderId="0" xfId="18" applyFont="1" applyFill="1" applyBorder="1" applyAlignment="1">
      <alignment horizontal="center"/>
      <protection/>
    </xf>
    <xf numFmtId="0" fontId="2" fillId="2" borderId="2" xfId="16" applyFont="1" applyFill="1" applyBorder="1">
      <alignment/>
      <protection/>
    </xf>
    <xf numFmtId="0" fontId="2" fillId="2" borderId="7" xfId="18" applyFont="1" applyFill="1" applyBorder="1" applyAlignment="1">
      <alignment horizontal="left"/>
      <protection/>
    </xf>
    <xf numFmtId="0" fontId="28" fillId="0" borderId="6" xfId="15" applyFont="1" applyBorder="1" applyAlignment="1">
      <alignment horizontal="center"/>
      <protection/>
    </xf>
    <xf numFmtId="0" fontId="27" fillId="0" borderId="7" xfId="15" applyFont="1" applyBorder="1">
      <alignment/>
      <protection/>
    </xf>
    <xf numFmtId="0" fontId="28" fillId="0" borderId="11" xfId="15" applyFont="1" applyBorder="1" applyAlignment="1">
      <alignment horizontal="center"/>
      <protection/>
    </xf>
    <xf numFmtId="43" fontId="28" fillId="0" borderId="6" xfId="22" applyFont="1" applyBorder="1" applyAlignment="1">
      <alignment horizontal="center"/>
    </xf>
    <xf numFmtId="0" fontId="28" fillId="0" borderId="52" xfId="18" applyFont="1" applyBorder="1" applyAlignment="1">
      <alignment horizontal="center"/>
      <protection/>
    </xf>
    <xf numFmtId="0" fontId="28" fillId="0" borderId="14" xfId="18" applyFont="1" applyBorder="1" applyAlignment="1">
      <alignment horizontal="center"/>
      <protection/>
    </xf>
    <xf numFmtId="0" fontId="12" fillId="2" borderId="47" xfId="17" applyFont="1" applyFill="1" applyBorder="1" applyAlignment="1">
      <alignment/>
      <protection/>
    </xf>
    <xf numFmtId="0" fontId="29" fillId="2" borderId="2" xfId="17" applyFont="1" applyFill="1" applyBorder="1" applyAlignment="1">
      <alignment horizontal="left"/>
      <protection/>
    </xf>
    <xf numFmtId="0" fontId="30" fillId="2" borderId="2" xfId="18" applyFont="1" applyFill="1" applyBorder="1" applyAlignment="1">
      <alignment horizontal="right"/>
      <protection/>
    </xf>
    <xf numFmtId="0" fontId="2" fillId="2" borderId="2" xfId="17" applyFont="1" applyFill="1" applyBorder="1" applyAlignment="1">
      <alignment/>
      <protection/>
    </xf>
    <xf numFmtId="0" fontId="2" fillId="2" borderId="47" xfId="18" applyFont="1" applyFill="1" applyBorder="1" applyAlignment="1">
      <alignment/>
      <protection/>
    </xf>
    <xf numFmtId="0" fontId="2" fillId="2" borderId="7" xfId="18" applyFont="1" applyFill="1" applyBorder="1" applyAlignment="1">
      <alignment/>
      <protection/>
    </xf>
    <xf numFmtId="0" fontId="33" fillId="2" borderId="47" xfId="18" applyFont="1" applyFill="1" applyBorder="1" applyAlignment="1">
      <alignment/>
      <protection/>
    </xf>
    <xf numFmtId="0" fontId="1" fillId="0" borderId="2" xfId="18" applyFont="1" applyFill="1" applyBorder="1" applyAlignment="1">
      <alignment/>
      <protection/>
    </xf>
    <xf numFmtId="0" fontId="1" fillId="0" borderId="0" xfId="18" applyFont="1" applyFill="1" applyBorder="1" applyAlignment="1">
      <alignment/>
      <protection/>
    </xf>
    <xf numFmtId="0" fontId="1" fillId="2" borderId="36" xfId="18" applyFont="1" applyFill="1" applyBorder="1" applyAlignment="1">
      <alignment/>
      <protection/>
    </xf>
    <xf numFmtId="0" fontId="1" fillId="0" borderId="42" xfId="18" applyFont="1" applyFill="1" applyBorder="1" applyAlignment="1">
      <alignment/>
      <protection/>
    </xf>
    <xf numFmtId="167" fontId="20" fillId="5" borderId="34" xfId="18" applyNumberFormat="1" applyFont="1" applyFill="1" applyBorder="1" applyAlignment="1">
      <alignment horizontal="center"/>
      <protection/>
    </xf>
    <xf numFmtId="167" fontId="4" fillId="5" borderId="34" xfId="17" applyNumberFormat="1" applyFont="1" applyFill="1" applyBorder="1" applyAlignment="1">
      <alignment horizontal="center"/>
      <protection/>
    </xf>
    <xf numFmtId="167" fontId="4" fillId="5" borderId="34" xfId="18" applyNumberFormat="1" applyFont="1" applyFill="1" applyBorder="1" applyAlignment="1">
      <alignment horizontal="center"/>
      <protection/>
    </xf>
    <xf numFmtId="0" fontId="1" fillId="0" borderId="43" xfId="18" applyFont="1" applyFill="1" applyBorder="1" applyAlignment="1">
      <alignment/>
      <protection/>
    </xf>
    <xf numFmtId="167" fontId="3" fillId="5" borderId="41" xfId="16" applyNumberFormat="1" applyFont="1" applyFill="1" applyBorder="1" applyAlignment="1">
      <alignment horizontal="center"/>
      <protection/>
    </xf>
    <xf numFmtId="0" fontId="2" fillId="2" borderId="8" xfId="15" applyFont="1" applyFill="1" applyBorder="1" applyAlignment="1">
      <alignment horizontal="center" vertical="center" wrapText="1"/>
      <protection/>
    </xf>
    <xf numFmtId="0" fontId="2" fillId="2" borderId="53" xfId="15" applyFont="1" applyFill="1" applyBorder="1" applyAlignment="1">
      <alignment horizontal="center" vertical="center" wrapText="1"/>
      <protection/>
    </xf>
    <xf numFmtId="0" fontId="2" fillId="2" borderId="14" xfId="15" applyFont="1" applyFill="1" applyBorder="1" applyAlignment="1">
      <alignment horizontal="center" vertical="center" wrapText="1"/>
      <protection/>
    </xf>
    <xf numFmtId="0" fontId="2" fillId="2" borderId="36" xfId="18" applyFont="1" applyFill="1" applyBorder="1" applyAlignment="1">
      <alignment/>
      <protection/>
    </xf>
    <xf numFmtId="0" fontId="5" fillId="2" borderId="49" xfId="18" applyFont="1" applyFill="1" applyBorder="1" applyAlignment="1">
      <alignment horizontal="center"/>
      <protection/>
    </xf>
    <xf numFmtId="167" fontId="3" fillId="5" borderId="48" xfId="16" applyNumberFormat="1" applyFont="1" applyFill="1" applyBorder="1" applyAlignment="1">
      <alignment horizontal="center"/>
      <protection/>
    </xf>
    <xf numFmtId="0" fontId="22" fillId="0" borderId="42" xfId="18" applyFont="1" applyBorder="1" applyAlignment="1">
      <alignment/>
      <protection/>
    </xf>
    <xf numFmtId="43" fontId="4" fillId="0" borderId="23" xfId="22" applyFont="1" applyBorder="1" applyAlignment="1">
      <alignment horizontal="center"/>
    </xf>
    <xf numFmtId="0" fontId="8" fillId="0" borderId="43" xfId="18" applyFont="1" applyBorder="1" applyAlignment="1">
      <alignment/>
      <protection/>
    </xf>
    <xf numFmtId="0" fontId="5" fillId="0" borderId="46" xfId="18" applyFont="1" applyBorder="1" applyAlignment="1">
      <alignment horizontal="right"/>
      <protection/>
    </xf>
    <xf numFmtId="0" fontId="2" fillId="2" borderId="8" xfId="18" applyFont="1" applyFill="1" applyBorder="1" applyAlignment="1">
      <alignment/>
      <protection/>
    </xf>
    <xf numFmtId="0" fontId="5" fillId="2" borderId="53" xfId="18" applyFont="1" applyFill="1" applyBorder="1" applyAlignment="1">
      <alignment horizontal="center"/>
      <protection/>
    </xf>
    <xf numFmtId="0" fontId="8" fillId="0" borderId="42" xfId="18" applyFont="1" applyBorder="1" applyAlignment="1">
      <alignment/>
      <protection/>
    </xf>
    <xf numFmtId="0" fontId="2" fillId="2" borderId="36" xfId="15" applyFont="1" applyFill="1" applyBorder="1" applyAlignment="1">
      <alignment/>
      <protection/>
    </xf>
    <xf numFmtId="0" fontId="5" fillId="0" borderId="42" xfId="18" applyFont="1" applyBorder="1" applyAlignment="1">
      <alignment/>
      <protection/>
    </xf>
    <xf numFmtId="0" fontId="5" fillId="0" borderId="43" xfId="18" applyFont="1" applyBorder="1" applyAlignment="1">
      <alignment/>
      <protection/>
    </xf>
    <xf numFmtId="0" fontId="4" fillId="0" borderId="42" xfId="18" applyFont="1" applyBorder="1" applyAlignment="1">
      <alignment horizontal="center"/>
      <protection/>
    </xf>
    <xf numFmtId="0" fontId="4" fillId="0" borderId="43" xfId="18" applyFont="1" applyBorder="1" applyAlignment="1">
      <alignment horizontal="center"/>
      <protection/>
    </xf>
    <xf numFmtId="0" fontId="4" fillId="0" borderId="46" xfId="18" applyFont="1" applyBorder="1" applyAlignment="1">
      <alignment horizontal="center"/>
      <protection/>
    </xf>
    <xf numFmtId="43" fontId="4" fillId="0" borderId="9" xfId="22" applyFont="1" applyFill="1" applyBorder="1" applyAlignment="1">
      <alignment horizontal="center"/>
    </xf>
    <xf numFmtId="0" fontId="5" fillId="2" borderId="49" xfId="18" applyFont="1" applyFill="1" applyBorder="1" applyAlignment="1">
      <alignment horizontal="right"/>
      <protection/>
    </xf>
    <xf numFmtId="43" fontId="4" fillId="0" borderId="23" xfId="22" applyFont="1" applyFill="1" applyBorder="1" applyAlignment="1">
      <alignment horizontal="center"/>
    </xf>
    <xf numFmtId="0" fontId="7" fillId="0" borderId="43" xfId="15" applyFont="1" applyFill="1" applyBorder="1" applyAlignment="1">
      <alignment/>
      <protection/>
    </xf>
    <xf numFmtId="0" fontId="5" fillId="0" borderId="46" xfId="18" applyFont="1" applyFill="1" applyBorder="1" applyAlignment="1">
      <alignment horizontal="right"/>
      <protection/>
    </xf>
    <xf numFmtId="0" fontId="5" fillId="0" borderId="43" xfId="18" applyFont="1" applyBorder="1" applyAlignment="1">
      <alignment/>
      <protection/>
    </xf>
    <xf numFmtId="43" fontId="9" fillId="0" borderId="9" xfId="22" applyFont="1" applyBorder="1" applyAlignment="1">
      <alignment horizontal="center"/>
    </xf>
    <xf numFmtId="0" fontId="9" fillId="0" borderId="12" xfId="18" applyFont="1" applyBorder="1" applyAlignment="1">
      <alignment horizontal="center"/>
      <protection/>
    </xf>
    <xf numFmtId="43" fontId="9" fillId="0" borderId="23" xfId="22" applyFont="1" applyBorder="1" applyAlignment="1">
      <alignment horizontal="center"/>
    </xf>
    <xf numFmtId="0" fontId="9" fillId="0" borderId="11" xfId="18" applyFont="1" applyBorder="1" applyAlignment="1">
      <alignment horizontal="center"/>
      <protection/>
    </xf>
    <xf numFmtId="0" fontId="2" fillId="2" borderId="42" xfId="18" applyFont="1" applyFill="1" applyBorder="1" applyAlignment="1">
      <alignment/>
      <protection/>
    </xf>
    <xf numFmtId="43" fontId="4" fillId="0" borderId="18" xfId="22" applyFont="1" applyFill="1" applyBorder="1" applyAlignment="1">
      <alignment horizontal="center"/>
    </xf>
    <xf numFmtId="0" fontId="2" fillId="2" borderId="49" xfId="15" applyFont="1" applyFill="1" applyBorder="1" applyAlignment="1">
      <alignment/>
      <protection/>
    </xf>
    <xf numFmtId="2" fontId="23" fillId="0" borderId="42" xfId="22" applyNumberFormat="1" applyFont="1" applyBorder="1" applyAlignment="1">
      <alignment horizontal="center"/>
    </xf>
    <xf numFmtId="2" fontId="23" fillId="0" borderId="43" xfId="22" applyNumberFormat="1" applyFont="1" applyBorder="1" applyAlignment="1">
      <alignment horizontal="center"/>
    </xf>
    <xf numFmtId="2" fontId="23" fillId="0" borderId="46" xfId="22" applyNumberFormat="1" applyFont="1" applyBorder="1" applyAlignment="1">
      <alignment horizontal="center"/>
    </xf>
    <xf numFmtId="0" fontId="2" fillId="2" borderId="36" xfId="15" applyFont="1" applyFill="1" applyBorder="1" applyAlignment="1">
      <alignment/>
      <protection/>
    </xf>
    <xf numFmtId="0" fontId="7" fillId="2" borderId="49" xfId="17" applyFont="1" applyFill="1" applyBorder="1" applyAlignment="1">
      <alignment horizontal="right"/>
      <protection/>
    </xf>
    <xf numFmtId="0" fontId="7" fillId="3" borderId="46" xfId="17" applyFont="1" applyFill="1" applyBorder="1" applyAlignment="1">
      <alignment horizontal="right"/>
      <protection/>
    </xf>
    <xf numFmtId="43" fontId="28" fillId="0" borderId="23" xfId="22" applyFont="1" applyBorder="1" applyAlignment="1">
      <alignment horizontal="center"/>
    </xf>
    <xf numFmtId="0" fontId="30" fillId="0" borderId="43" xfId="18" applyFont="1" applyBorder="1" applyAlignment="1">
      <alignment/>
      <protection/>
    </xf>
    <xf numFmtId="0" fontId="30" fillId="0" borderId="46" xfId="18" applyFont="1" applyBorder="1" applyAlignment="1">
      <alignment horizontal="right"/>
      <protection/>
    </xf>
    <xf numFmtId="167" fontId="27" fillId="5" borderId="41" xfId="16" applyNumberFormat="1" applyFont="1" applyFill="1" applyBorder="1" applyAlignment="1">
      <alignment horizontal="center"/>
      <protection/>
    </xf>
    <xf numFmtId="0" fontId="5" fillId="2" borderId="5" xfId="18" applyFont="1" applyFill="1" applyBorder="1" applyAlignment="1">
      <alignment horizontal="center" vertical="center"/>
      <protection/>
    </xf>
    <xf numFmtId="0" fontId="5" fillId="2" borderId="26" xfId="18" applyFont="1" applyFill="1" applyBorder="1" applyAlignment="1">
      <alignment horizontal="center" vertical="center"/>
      <protection/>
    </xf>
    <xf numFmtId="0" fontId="5" fillId="2" borderId="7" xfId="18" applyFont="1" applyFill="1" applyBorder="1" applyAlignment="1">
      <alignment horizontal="center" vertical="center"/>
      <protection/>
    </xf>
    <xf numFmtId="0" fontId="1" fillId="2" borderId="47" xfId="18" applyFont="1" applyFill="1" applyBorder="1" applyAlignment="1">
      <alignment horizontal="left"/>
      <protection/>
    </xf>
    <xf numFmtId="0" fontId="1" fillId="2" borderId="8" xfId="18" applyFont="1" applyFill="1" applyBorder="1" applyAlignment="1">
      <alignment horizontal="left"/>
      <protection/>
    </xf>
    <xf numFmtId="0" fontId="21" fillId="0" borderId="0" xfId="16" applyFont="1" applyFill="1" applyBorder="1" applyAlignment="1">
      <alignment horizontal="center" vertical="center"/>
      <protection/>
    </xf>
    <xf numFmtId="0" fontId="5" fillId="2" borderId="49" xfId="18" applyFont="1" applyFill="1" applyBorder="1" applyAlignment="1">
      <alignment horizontal="center" vertical="center"/>
      <protection/>
    </xf>
    <xf numFmtId="0" fontId="4" fillId="0" borderId="16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2" fillId="2" borderId="2" xfId="15" applyFont="1" applyFill="1" applyBorder="1" applyAlignment="1">
      <alignment horizontal="left"/>
      <protection/>
    </xf>
    <xf numFmtId="0" fontId="2" fillId="2" borderId="2" xfId="18" applyFont="1" applyFill="1" applyBorder="1" applyAlignment="1">
      <alignment horizontal="left"/>
      <protection/>
    </xf>
    <xf numFmtId="0" fontId="2" fillId="2" borderId="0" xfId="18" applyFont="1" applyFill="1" applyBorder="1" applyAlignment="1">
      <alignment horizontal="left"/>
      <protection/>
    </xf>
    <xf numFmtId="0" fontId="2" fillId="2" borderId="47" xfId="15" applyFont="1" applyFill="1" applyBorder="1" applyAlignment="1">
      <alignment horizontal="left"/>
      <protection/>
    </xf>
    <xf numFmtId="0" fontId="2" fillId="2" borderId="8" xfId="15" applyFont="1" applyFill="1" applyBorder="1" applyAlignment="1">
      <alignment horizontal="left"/>
      <protection/>
    </xf>
    <xf numFmtId="0" fontId="29" fillId="2" borderId="2" xfId="15" applyFont="1" applyFill="1" applyBorder="1" applyAlignment="1">
      <alignment horizontal="left"/>
      <protection/>
    </xf>
    <xf numFmtId="0" fontId="5" fillId="2" borderId="54" xfId="18" applyFont="1" applyFill="1" applyBorder="1" applyAlignment="1">
      <alignment horizontal="center" vertical="center"/>
      <protection/>
    </xf>
    <xf numFmtId="0" fontId="5" fillId="2" borderId="24" xfId="18" applyFont="1" applyFill="1" applyBorder="1" applyAlignment="1">
      <alignment horizontal="center" vertical="center"/>
      <protection/>
    </xf>
    <xf numFmtId="0" fontId="2" fillId="2" borderId="36" xfId="15" applyFont="1" applyFill="1" applyBorder="1" applyAlignment="1">
      <alignment horizontal="left"/>
      <protection/>
    </xf>
    <xf numFmtId="0" fontId="2" fillId="2" borderId="49" xfId="15" applyFont="1" applyFill="1" applyBorder="1" applyAlignment="1">
      <alignment horizontal="left"/>
      <protection/>
    </xf>
    <xf numFmtId="0" fontId="30" fillId="0" borderId="43" xfId="18" applyFont="1" applyBorder="1" applyAlignment="1">
      <alignment horizontal="center"/>
      <protection/>
    </xf>
    <xf numFmtId="0" fontId="30" fillId="0" borderId="46" xfId="18" applyFont="1" applyBorder="1" applyAlignment="1">
      <alignment horizontal="center"/>
      <protection/>
    </xf>
    <xf numFmtId="2" fontId="0" fillId="0" borderId="4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58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10">
    <cellStyle name="Normal" xfId="0"/>
    <cellStyle name="normální_DM_FAX" xfId="15"/>
    <cellStyle name="normální_GB faxový ceník 1.4.97 (2) " xfId="16"/>
    <cellStyle name="normální_ruský faxový ceník 1.4.1997" xfId="17"/>
    <cellStyle name="písmo DEM ceník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19050</xdr:rowOff>
    </xdr:from>
    <xdr:to>
      <xdr:col>0</xdr:col>
      <xdr:colOff>1533525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838200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0</xdr:col>
      <xdr:colOff>1571625</xdr:colOff>
      <xdr:row>24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3286125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1</xdr:col>
      <xdr:colOff>19050</xdr:colOff>
      <xdr:row>36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54102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104</xdr:row>
      <xdr:rowOff>19050</xdr:rowOff>
    </xdr:from>
    <xdr:to>
      <xdr:col>2</xdr:col>
      <xdr:colOff>200025</xdr:colOff>
      <xdr:row>112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1796415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115</xdr:row>
      <xdr:rowOff>28575</xdr:rowOff>
    </xdr:from>
    <xdr:to>
      <xdr:col>0</xdr:col>
      <xdr:colOff>1571625</xdr:colOff>
      <xdr:row>124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9935825"/>
          <a:ext cx="1552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28575</xdr:rowOff>
    </xdr:from>
    <xdr:to>
      <xdr:col>0</xdr:col>
      <xdr:colOff>1466850</xdr:colOff>
      <xdr:row>49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7705725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65</xdr:row>
      <xdr:rowOff>38100</xdr:rowOff>
    </xdr:from>
    <xdr:to>
      <xdr:col>0</xdr:col>
      <xdr:colOff>1543050</xdr:colOff>
      <xdr:row>70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1296650"/>
          <a:ext cx="1524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80</xdr:row>
      <xdr:rowOff>19050</xdr:rowOff>
    </xdr:from>
    <xdr:to>
      <xdr:col>0</xdr:col>
      <xdr:colOff>1543050</xdr:colOff>
      <xdr:row>85</xdr:row>
      <xdr:rowOff>95250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3887450"/>
          <a:ext cx="1524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4.00390625" style="0" customWidth="1"/>
    <col min="2" max="2" width="54.875" style="185" customWidth="1"/>
    <col min="3" max="3" width="4.25390625" style="0" customWidth="1"/>
    <col min="4" max="4" width="13.125" style="0" customWidth="1"/>
    <col min="5" max="5" width="11.75390625" style="0" customWidth="1"/>
    <col min="6" max="6" width="15.625" style="0" customWidth="1"/>
    <col min="7" max="7" width="17.875" style="0" customWidth="1"/>
  </cols>
  <sheetData>
    <row r="1" ht="13.5" thickBot="1">
      <c r="A1" s="107" t="s">
        <v>881</v>
      </c>
    </row>
    <row r="2" ht="13.5" thickBot="1">
      <c r="A2" s="187">
        <v>35</v>
      </c>
    </row>
    <row r="3" spans="1:2" ht="13.5" thickBot="1">
      <c r="A3" s="107" t="s">
        <v>879</v>
      </c>
      <c r="B3" s="186" t="s">
        <v>976</v>
      </c>
    </row>
    <row r="4" spans="1:7" ht="13.5" thickBot="1">
      <c r="A4" s="187">
        <v>39.2841</v>
      </c>
      <c r="F4" s="103" t="s">
        <v>880</v>
      </c>
      <c r="G4" s="107" t="s">
        <v>975</v>
      </c>
    </row>
    <row r="5" spans="6:7" ht="13.5" thickBot="1">
      <c r="F5" s="104">
        <f>A2</f>
        <v>35</v>
      </c>
      <c r="G5">
        <f>A4*1.02</f>
        <v>40.069782000000004</v>
      </c>
    </row>
    <row r="6" spans="1:7" ht="45.75" thickBot="1">
      <c r="A6" s="1" t="s">
        <v>0</v>
      </c>
      <c r="B6" s="2" t="s">
        <v>1</v>
      </c>
      <c r="C6" s="2"/>
      <c r="D6" s="3" t="s">
        <v>2</v>
      </c>
      <c r="E6" s="191" t="s">
        <v>3</v>
      </c>
      <c r="F6" s="105" t="s">
        <v>977</v>
      </c>
      <c r="G6" s="105" t="s">
        <v>978</v>
      </c>
    </row>
    <row r="7" spans="1:7" ht="15.75" thickBot="1">
      <c r="A7" s="4" t="s">
        <v>4</v>
      </c>
      <c r="B7" s="192" t="s">
        <v>5</v>
      </c>
      <c r="C7" s="5" t="s">
        <v>6</v>
      </c>
      <c r="D7" s="46" t="s">
        <v>7</v>
      </c>
      <c r="E7" s="193">
        <v>0.861</v>
      </c>
      <c r="F7" s="106">
        <f>E7*(100-F$5)/100</f>
        <v>0.55965</v>
      </c>
      <c r="G7" s="106">
        <f>F7*G$5</f>
        <v>22.425053496300002</v>
      </c>
    </row>
    <row r="8" spans="1:7" ht="12.75">
      <c r="A8" s="4" t="s">
        <v>8</v>
      </c>
      <c r="B8" s="194" t="s">
        <v>9</v>
      </c>
      <c r="C8" s="6"/>
      <c r="D8" s="48" t="s">
        <v>10</v>
      </c>
      <c r="E8" s="195">
        <v>1.257</v>
      </c>
      <c r="F8" s="106">
        <f aca="true" t="shared" si="0" ref="F8:F71">E8*(100-F$5)/100</f>
        <v>0.8170499999999999</v>
      </c>
      <c r="G8" s="106">
        <f aca="true" t="shared" si="1" ref="G8:G71">F8*G$5</f>
        <v>32.7390153831</v>
      </c>
    </row>
    <row r="9" spans="1:7" ht="12.75">
      <c r="A9" s="4" t="s">
        <v>11</v>
      </c>
      <c r="B9" s="194"/>
      <c r="C9" s="6"/>
      <c r="D9" s="48" t="s">
        <v>12</v>
      </c>
      <c r="E9" s="196">
        <v>1.6897502280750005</v>
      </c>
      <c r="F9" s="106">
        <f t="shared" si="0"/>
        <v>1.0983376482487504</v>
      </c>
      <c r="G9" s="106">
        <f t="shared" si="1"/>
        <v>44.01015012772011</v>
      </c>
    </row>
    <row r="10" spans="1:7" ht="12.75">
      <c r="A10" s="4" t="s">
        <v>13</v>
      </c>
      <c r="B10" s="197"/>
      <c r="C10" s="6"/>
      <c r="D10" s="48" t="s">
        <v>14</v>
      </c>
      <c r="E10" s="196">
        <v>2.655321786975</v>
      </c>
      <c r="F10" s="106">
        <f t="shared" si="0"/>
        <v>1.7259591615337502</v>
      </c>
      <c r="G10" s="106">
        <f t="shared" si="1"/>
        <v>69.15880734356016</v>
      </c>
    </row>
    <row r="11" spans="1:7" ht="12.75">
      <c r="A11" s="4" t="s">
        <v>15</v>
      </c>
      <c r="B11" s="194"/>
      <c r="C11" s="6"/>
      <c r="D11" s="48" t="s">
        <v>16</v>
      </c>
      <c r="E11" s="196">
        <v>4.425536311625001</v>
      </c>
      <c r="F11" s="106">
        <f t="shared" si="0"/>
        <v>2.8765986025562507</v>
      </c>
      <c r="G11" s="106">
        <f t="shared" si="1"/>
        <v>115.26467890593362</v>
      </c>
    </row>
    <row r="12" spans="1:7" ht="12.75">
      <c r="A12" s="4" t="s">
        <v>17</v>
      </c>
      <c r="B12" s="194"/>
      <c r="C12" s="6"/>
      <c r="D12" s="48" t="s">
        <v>18</v>
      </c>
      <c r="E12" s="196">
        <v>6.244029414220002</v>
      </c>
      <c r="F12" s="106">
        <f t="shared" si="0"/>
        <v>4.0586191192430014</v>
      </c>
      <c r="G12" s="106">
        <f t="shared" si="1"/>
        <v>162.6279833290991</v>
      </c>
    </row>
    <row r="13" spans="1:7" ht="12.75">
      <c r="A13" s="4" t="s">
        <v>19</v>
      </c>
      <c r="B13" s="194"/>
      <c r="C13" s="6"/>
      <c r="D13" s="48" t="s">
        <v>20</v>
      </c>
      <c r="E13" s="196">
        <v>9.124651231605002</v>
      </c>
      <c r="F13" s="106">
        <f t="shared" si="0"/>
        <v>5.93102330054325</v>
      </c>
      <c r="G13" s="106">
        <f t="shared" si="1"/>
        <v>237.65481068968856</v>
      </c>
    </row>
    <row r="14" spans="1:7" ht="12.75">
      <c r="A14" s="4" t="s">
        <v>21</v>
      </c>
      <c r="B14" s="194"/>
      <c r="C14" s="6"/>
      <c r="D14" s="48" t="s">
        <v>22</v>
      </c>
      <c r="E14" s="196">
        <v>12.922566029945001</v>
      </c>
      <c r="F14" s="106">
        <f t="shared" si="0"/>
        <v>8.39966791946425</v>
      </c>
      <c r="G14" s="106">
        <f t="shared" si="1"/>
        <v>336.5728624053261</v>
      </c>
    </row>
    <row r="15" spans="1:7" ht="13.5" thickBot="1">
      <c r="A15" s="7" t="s">
        <v>23</v>
      </c>
      <c r="B15" s="198"/>
      <c r="C15" s="8"/>
      <c r="D15" s="44" t="s">
        <v>24</v>
      </c>
      <c r="E15" s="196">
        <v>17.332009482255</v>
      </c>
      <c r="F15" s="106">
        <f t="shared" si="0"/>
        <v>11.265806163465749</v>
      </c>
      <c r="G15" s="106">
        <f t="shared" si="1"/>
        <v>451.41839702432895</v>
      </c>
    </row>
    <row r="16" spans="1:7" ht="15.75" thickBot="1">
      <c r="A16" s="4" t="s">
        <v>25</v>
      </c>
      <c r="B16" s="199" t="s">
        <v>26</v>
      </c>
      <c r="C16" s="9" t="s">
        <v>6</v>
      </c>
      <c r="D16" s="46" t="s">
        <v>27</v>
      </c>
      <c r="E16" s="195">
        <v>0.7577</v>
      </c>
      <c r="F16" s="106">
        <f t="shared" si="0"/>
        <v>0.492505</v>
      </c>
      <c r="G16" s="106">
        <f t="shared" si="1"/>
        <v>19.734567983910004</v>
      </c>
    </row>
    <row r="17" spans="1:7" ht="12.75">
      <c r="A17" s="4" t="s">
        <v>28</v>
      </c>
      <c r="B17" s="194" t="s">
        <v>9</v>
      </c>
      <c r="C17" s="6"/>
      <c r="D17" s="48" t="s">
        <v>29</v>
      </c>
      <c r="E17" s="195">
        <v>0.8265</v>
      </c>
      <c r="F17" s="106">
        <f t="shared" si="0"/>
        <v>0.5372250000000001</v>
      </c>
      <c r="G17" s="106">
        <f t="shared" si="1"/>
        <v>21.526488634950006</v>
      </c>
    </row>
    <row r="18" spans="1:7" ht="12.75">
      <c r="A18" s="4" t="s">
        <v>30</v>
      </c>
      <c r="B18" s="194"/>
      <c r="C18" s="6"/>
      <c r="D18" s="48" t="s">
        <v>31</v>
      </c>
      <c r="E18" s="195">
        <v>1.3603</v>
      </c>
      <c r="F18" s="106">
        <f t="shared" si="0"/>
        <v>0.884195</v>
      </c>
      <c r="G18" s="106">
        <f t="shared" si="1"/>
        <v>35.42950089549</v>
      </c>
    </row>
    <row r="19" spans="1:7" ht="12.75">
      <c r="A19" s="4" t="s">
        <v>32</v>
      </c>
      <c r="B19" s="197"/>
      <c r="C19" s="6"/>
      <c r="D19" s="48" t="s">
        <v>33</v>
      </c>
      <c r="E19" s="196">
        <v>2.1725360075250006</v>
      </c>
      <c r="F19" s="106">
        <f t="shared" si="0"/>
        <v>1.4121484048912505</v>
      </c>
      <c r="G19" s="106">
        <f t="shared" si="1"/>
        <v>56.58447873564015</v>
      </c>
    </row>
    <row r="20" spans="1:7" ht="12.75">
      <c r="A20" s="4" t="s">
        <v>34</v>
      </c>
      <c r="B20" s="194"/>
      <c r="C20" s="6"/>
      <c r="D20" s="48" t="s">
        <v>35</v>
      </c>
      <c r="E20" s="196">
        <v>3.2507575816300003</v>
      </c>
      <c r="F20" s="106">
        <f t="shared" si="0"/>
        <v>2.1129924280595005</v>
      </c>
      <c r="G20" s="106">
        <f t="shared" si="1"/>
        <v>84.66714595999487</v>
      </c>
    </row>
    <row r="21" spans="1:7" ht="12.75">
      <c r="A21" s="4" t="s">
        <v>36</v>
      </c>
      <c r="B21" s="194"/>
      <c r="C21" s="6"/>
      <c r="D21" s="48" t="s">
        <v>37</v>
      </c>
      <c r="E21" s="196">
        <v>4.843950653815001</v>
      </c>
      <c r="F21" s="106">
        <f t="shared" si="0"/>
        <v>3.1485679249797505</v>
      </c>
      <c r="G21" s="106">
        <f t="shared" si="1"/>
        <v>126.16243036613096</v>
      </c>
    </row>
    <row r="22" spans="1:7" ht="12.75">
      <c r="A22" s="4" t="s">
        <v>38</v>
      </c>
      <c r="B22" s="194"/>
      <c r="C22" s="6"/>
      <c r="D22" s="48" t="s">
        <v>39</v>
      </c>
      <c r="E22" s="196">
        <v>7.241786691750002</v>
      </c>
      <c r="F22" s="106">
        <f t="shared" si="0"/>
        <v>4.707161349637501</v>
      </c>
      <c r="G22" s="106">
        <f t="shared" si="1"/>
        <v>188.61492911880046</v>
      </c>
    </row>
    <row r="23" spans="1:7" ht="12.75">
      <c r="A23" s="4" t="s">
        <v>40</v>
      </c>
      <c r="B23" s="194"/>
      <c r="C23" s="6"/>
      <c r="D23" s="48" t="s">
        <v>41</v>
      </c>
      <c r="E23" s="196">
        <v>11.313280098445</v>
      </c>
      <c r="F23" s="106">
        <f t="shared" si="0"/>
        <v>7.3536320639892505</v>
      </c>
      <c r="G23" s="106">
        <f t="shared" si="1"/>
        <v>294.65843371225935</v>
      </c>
    </row>
    <row r="24" spans="1:7" ht="12.75">
      <c r="A24" s="4" t="s">
        <v>42</v>
      </c>
      <c r="B24" s="194"/>
      <c r="C24" s="6"/>
      <c r="D24" s="48" t="s">
        <v>43</v>
      </c>
      <c r="E24" s="196">
        <v>16.752666546915005</v>
      </c>
      <c r="F24" s="106">
        <f t="shared" si="0"/>
        <v>10.889233255494753</v>
      </c>
      <c r="G24" s="106">
        <f t="shared" si="1"/>
        <v>436.3292026948251</v>
      </c>
    </row>
    <row r="25" spans="1:7" ht="13.5" thickBot="1">
      <c r="A25" s="7" t="s">
        <v>44</v>
      </c>
      <c r="B25" s="198"/>
      <c r="C25" s="8"/>
      <c r="D25" s="44" t="s">
        <v>45</v>
      </c>
      <c r="E25" s="196">
        <v>25.056581953455005</v>
      </c>
      <c r="F25" s="106">
        <f t="shared" si="0"/>
        <v>16.286778269745753</v>
      </c>
      <c r="G25" s="106">
        <f t="shared" si="1"/>
        <v>652.6076547510496</v>
      </c>
    </row>
    <row r="26" spans="1:7" ht="15.75" thickBot="1">
      <c r="A26" s="4" t="s">
        <v>46</v>
      </c>
      <c r="B26" s="199" t="s">
        <v>47</v>
      </c>
      <c r="C26" s="9" t="s">
        <v>6</v>
      </c>
      <c r="D26" s="46" t="s">
        <v>48</v>
      </c>
      <c r="E26" s="195">
        <v>0.7921</v>
      </c>
      <c r="F26" s="106">
        <f t="shared" si="0"/>
        <v>0.514865</v>
      </c>
      <c r="G26" s="106">
        <f t="shared" si="1"/>
        <v>20.63052830943</v>
      </c>
    </row>
    <row r="27" spans="1:7" ht="12.75">
      <c r="A27" s="4" t="s">
        <v>49</v>
      </c>
      <c r="B27" s="194" t="s">
        <v>9</v>
      </c>
      <c r="C27" s="6"/>
      <c r="D27" s="200" t="s">
        <v>50</v>
      </c>
      <c r="E27" s="195">
        <v>1.0332</v>
      </c>
      <c r="F27" s="106">
        <f t="shared" si="0"/>
        <v>0.6715799999999998</v>
      </c>
      <c r="G27" s="106">
        <f t="shared" si="1"/>
        <v>26.910064195559997</v>
      </c>
    </row>
    <row r="28" spans="1:7" ht="12.75">
      <c r="A28" s="4" t="s">
        <v>51</v>
      </c>
      <c r="B28" s="194"/>
      <c r="C28" s="6"/>
      <c r="D28" s="48" t="s">
        <v>52</v>
      </c>
      <c r="E28" s="195">
        <v>1.6186</v>
      </c>
      <c r="F28" s="106">
        <f t="shared" si="0"/>
        <v>1.05209</v>
      </c>
      <c r="G28" s="106">
        <f t="shared" si="1"/>
        <v>42.157016944380004</v>
      </c>
    </row>
    <row r="29" spans="1:7" ht="12.75">
      <c r="A29" s="4" t="s">
        <v>53</v>
      </c>
      <c r="B29" s="197"/>
      <c r="C29" s="6"/>
      <c r="D29" s="48" t="s">
        <v>54</v>
      </c>
      <c r="E29" s="196">
        <v>2.494393193825001</v>
      </c>
      <c r="F29" s="106">
        <f t="shared" si="0"/>
        <v>1.6213555759862508</v>
      </c>
      <c r="G29" s="106">
        <f t="shared" si="1"/>
        <v>64.96736447425351</v>
      </c>
    </row>
    <row r="30" spans="1:7" ht="12.75">
      <c r="A30" s="4" t="s">
        <v>55</v>
      </c>
      <c r="B30" s="10"/>
      <c r="C30" s="6"/>
      <c r="D30" s="48" t="s">
        <v>56</v>
      </c>
      <c r="E30" s="196">
        <v>3.8301005169700004</v>
      </c>
      <c r="F30" s="106">
        <f t="shared" si="0"/>
        <v>2.4895653360305</v>
      </c>
      <c r="G30" s="106">
        <f t="shared" si="1"/>
        <v>99.7563402894989</v>
      </c>
    </row>
    <row r="31" spans="1:7" ht="12.75">
      <c r="A31" s="4" t="s">
        <v>57</v>
      </c>
      <c r="B31" s="10"/>
      <c r="C31" s="6"/>
      <c r="D31" s="48" t="s">
        <v>58</v>
      </c>
      <c r="E31" s="196">
        <v>6.227936554905002</v>
      </c>
      <c r="F31" s="106">
        <f t="shared" si="0"/>
        <v>4.048158760688251</v>
      </c>
      <c r="G31" s="106">
        <f t="shared" si="1"/>
        <v>162.2088390421684</v>
      </c>
    </row>
    <row r="32" spans="1:7" ht="12.75">
      <c r="A32" s="4" t="s">
        <v>59</v>
      </c>
      <c r="B32" s="10"/>
      <c r="C32" s="6"/>
      <c r="D32" s="48" t="s">
        <v>60</v>
      </c>
      <c r="E32" s="196">
        <v>8.802794045305005</v>
      </c>
      <c r="F32" s="106">
        <f t="shared" si="0"/>
        <v>5.721816129448253</v>
      </c>
      <c r="G32" s="106">
        <f t="shared" si="1"/>
        <v>229.27192495107528</v>
      </c>
    </row>
    <row r="33" spans="1:7" ht="12.75">
      <c r="A33" s="4" t="s">
        <v>61</v>
      </c>
      <c r="B33" s="10"/>
      <c r="C33" s="6"/>
      <c r="D33" s="48" t="s">
        <v>62</v>
      </c>
      <c r="E33" s="196">
        <v>13.791580432955003</v>
      </c>
      <c r="F33" s="106">
        <f t="shared" si="0"/>
        <v>8.964527281420752</v>
      </c>
      <c r="G33" s="106">
        <f t="shared" si="1"/>
        <v>359.2066538995822</v>
      </c>
    </row>
    <row r="34" spans="1:7" ht="12.75">
      <c r="A34" s="4" t="s">
        <v>63</v>
      </c>
      <c r="B34" s="10"/>
      <c r="C34" s="6"/>
      <c r="D34" s="48" t="s">
        <v>64</v>
      </c>
      <c r="E34" s="196">
        <v>20.067795565805007</v>
      </c>
      <c r="F34" s="106">
        <f t="shared" si="0"/>
        <v>13.044067117773254</v>
      </c>
      <c r="G34" s="106">
        <f t="shared" si="1"/>
        <v>522.6729258025426</v>
      </c>
    </row>
    <row r="35" spans="1:7" ht="13.5" thickBot="1">
      <c r="A35" s="7" t="s">
        <v>65</v>
      </c>
      <c r="B35" s="201"/>
      <c r="C35" s="8"/>
      <c r="D35" s="44" t="s">
        <v>66</v>
      </c>
      <c r="E35" s="196">
        <v>29.498211124395006</v>
      </c>
      <c r="F35" s="106">
        <f t="shared" si="0"/>
        <v>19.173837230856755</v>
      </c>
      <c r="G35" s="106">
        <f t="shared" si="1"/>
        <v>768.291477943914</v>
      </c>
    </row>
    <row r="36" spans="1:7" ht="15.75" thickBot="1">
      <c r="A36" s="4" t="s">
        <v>67</v>
      </c>
      <c r="B36" s="202" t="s">
        <v>68</v>
      </c>
      <c r="C36" s="9" t="s">
        <v>6</v>
      </c>
      <c r="D36" s="46" t="s">
        <v>69</v>
      </c>
      <c r="E36" s="196">
        <v>1.5771002128700005</v>
      </c>
      <c r="F36" s="106">
        <f t="shared" si="0"/>
        <v>1.0251151383655002</v>
      </c>
      <c r="G36" s="106">
        <f t="shared" si="1"/>
        <v>41.076140119205434</v>
      </c>
    </row>
    <row r="37" spans="1:7" ht="12.75">
      <c r="A37" s="4" t="s">
        <v>70</v>
      </c>
      <c r="B37" s="203" t="s">
        <v>71</v>
      </c>
      <c r="C37" s="6"/>
      <c r="D37" s="48" t="s">
        <v>72</v>
      </c>
      <c r="E37" s="196">
        <v>2.1725360075250006</v>
      </c>
      <c r="F37" s="106">
        <f t="shared" si="0"/>
        <v>1.4121484048912505</v>
      </c>
      <c r="G37" s="106">
        <f t="shared" si="1"/>
        <v>56.58447873564015</v>
      </c>
    </row>
    <row r="38" spans="1:7" ht="12.75">
      <c r="A38" s="4" t="s">
        <v>73</v>
      </c>
      <c r="B38" s="197" t="s">
        <v>74</v>
      </c>
      <c r="C38" s="6"/>
      <c r="D38" s="48" t="s">
        <v>75</v>
      </c>
      <c r="E38" s="196">
        <v>3.122014707110001</v>
      </c>
      <c r="F38" s="106">
        <f t="shared" si="0"/>
        <v>2.0293095596215007</v>
      </c>
      <c r="G38" s="106">
        <f t="shared" si="1"/>
        <v>81.31399166454955</v>
      </c>
    </row>
    <row r="39" spans="1:7" ht="12.75">
      <c r="A39" s="4" t="s">
        <v>76</v>
      </c>
      <c r="B39" s="10"/>
      <c r="C39" s="6"/>
      <c r="D39" s="48" t="s">
        <v>77</v>
      </c>
      <c r="E39" s="196">
        <v>4.7313006386100005</v>
      </c>
      <c r="F39" s="106">
        <f t="shared" si="0"/>
        <v>3.0753454150965003</v>
      </c>
      <c r="G39" s="106">
        <f t="shared" si="1"/>
        <v>123.22842035761629</v>
      </c>
    </row>
    <row r="40" spans="1:7" ht="12.75">
      <c r="A40" s="4" t="s">
        <v>78</v>
      </c>
      <c r="B40" s="10"/>
      <c r="C40" s="6"/>
      <c r="D40" s="48" t="s">
        <v>79</v>
      </c>
      <c r="E40" s="196">
        <v>6.791186630930001</v>
      </c>
      <c r="F40" s="106">
        <f t="shared" si="0"/>
        <v>4.414271310104501</v>
      </c>
      <c r="G40" s="106">
        <f t="shared" si="1"/>
        <v>176.87888908474176</v>
      </c>
    </row>
    <row r="41" spans="1:7" ht="12.75">
      <c r="A41" s="4" t="s">
        <v>80</v>
      </c>
      <c r="B41" s="10"/>
      <c r="C41" s="6"/>
      <c r="D41" s="48" t="s">
        <v>81</v>
      </c>
      <c r="E41" s="196">
        <v>10.283337102285</v>
      </c>
      <c r="F41" s="106">
        <f t="shared" si="0"/>
        <v>6.68416911648525</v>
      </c>
      <c r="G41" s="106">
        <f t="shared" si="1"/>
        <v>267.8331993486966</v>
      </c>
    </row>
    <row r="42" spans="1:7" ht="12.75">
      <c r="A42" s="4" t="s">
        <v>82</v>
      </c>
      <c r="B42" s="10"/>
      <c r="C42" s="6"/>
      <c r="D42" s="204" t="s">
        <v>83</v>
      </c>
      <c r="E42" s="196">
        <v>15.384773505140005</v>
      </c>
      <c r="F42" s="106">
        <f t="shared" si="0"/>
        <v>10.000102778341004</v>
      </c>
      <c r="G42" s="106">
        <f t="shared" si="1"/>
        <v>400.7019383057184</v>
      </c>
    </row>
    <row r="43" spans="1:7" ht="12.75">
      <c r="A43" s="4" t="s">
        <v>84</v>
      </c>
      <c r="B43" s="10"/>
      <c r="C43" s="6"/>
      <c r="D43" s="48" t="s">
        <v>41</v>
      </c>
      <c r="E43" s="196">
        <v>26.102617808930006</v>
      </c>
      <c r="F43" s="106">
        <f t="shared" si="0"/>
        <v>16.966701575804503</v>
      </c>
      <c r="G43" s="106">
        <f t="shared" si="1"/>
        <v>679.8520334015429</v>
      </c>
    </row>
    <row r="44" spans="1:7" ht="12.75">
      <c r="A44" s="4" t="s">
        <v>85</v>
      </c>
      <c r="B44" s="11" t="s">
        <v>86</v>
      </c>
      <c r="C44" s="6"/>
      <c r="D44" s="48" t="s">
        <v>43</v>
      </c>
      <c r="E44" s="196">
        <v>36.69171923820001</v>
      </c>
      <c r="F44" s="106">
        <f t="shared" si="0"/>
        <v>23.849617504830007</v>
      </c>
      <c r="G44" s="106">
        <f t="shared" si="1"/>
        <v>955.6489742019224</v>
      </c>
    </row>
    <row r="45" spans="1:7" ht="13.5" thickBot="1">
      <c r="A45" s="7" t="s">
        <v>87</v>
      </c>
      <c r="B45" s="12" t="s">
        <v>86</v>
      </c>
      <c r="C45" s="8"/>
      <c r="D45" s="44" t="s">
        <v>45</v>
      </c>
      <c r="E45" s="196">
        <v>58.594100765915016</v>
      </c>
      <c r="F45" s="106">
        <f t="shared" si="0"/>
        <v>38.08616549784476</v>
      </c>
      <c r="G45" s="106">
        <f t="shared" si="1"/>
        <v>1526.1043487145612</v>
      </c>
    </row>
    <row r="46" spans="1:7" ht="15.75" thickBot="1">
      <c r="A46" s="205" t="s">
        <v>979</v>
      </c>
      <c r="B46" s="206" t="s">
        <v>980</v>
      </c>
      <c r="C46" s="207" t="s">
        <v>6</v>
      </c>
      <c r="D46" s="208" t="s">
        <v>50</v>
      </c>
      <c r="E46" s="195">
        <v>2.0374167170500006</v>
      </c>
      <c r="F46" s="106">
        <f t="shared" si="0"/>
        <v>1.3243208660825005</v>
      </c>
      <c r="G46" s="106">
        <f t="shared" si="1"/>
        <v>53.065248401976994</v>
      </c>
    </row>
    <row r="47" spans="1:7" ht="12.75">
      <c r="A47" s="205" t="s">
        <v>981</v>
      </c>
      <c r="B47" s="209" t="s">
        <v>982</v>
      </c>
      <c r="C47" s="210"/>
      <c r="D47" s="211" t="s">
        <v>52</v>
      </c>
      <c r="E47" s="195">
        <v>2.922523979375</v>
      </c>
      <c r="F47" s="106">
        <f t="shared" si="0"/>
        <v>1.8996405865937502</v>
      </c>
      <c r="G47" s="106">
        <f t="shared" si="1"/>
        <v>76.1181841831637</v>
      </c>
    </row>
    <row r="48" spans="1:7" ht="12.75">
      <c r="A48" s="205" t="s">
        <v>983</v>
      </c>
      <c r="B48" s="212" t="s">
        <v>74</v>
      </c>
      <c r="C48" s="210"/>
      <c r="D48" s="211" t="s">
        <v>54</v>
      </c>
      <c r="E48" s="195">
        <v>4.4255363116250015</v>
      </c>
      <c r="F48" s="106">
        <f t="shared" si="0"/>
        <v>2.876598602556251</v>
      </c>
      <c r="G48" s="106">
        <f t="shared" si="1"/>
        <v>115.26467890593364</v>
      </c>
    </row>
    <row r="49" spans="1:7" ht="12.75">
      <c r="A49" s="205" t="s">
        <v>984</v>
      </c>
      <c r="B49" s="213"/>
      <c r="C49" s="210"/>
      <c r="D49" s="211" t="s">
        <v>56</v>
      </c>
      <c r="E49" s="195">
        <v>6.346052069500001</v>
      </c>
      <c r="F49" s="106">
        <f t="shared" si="0"/>
        <v>4.124933845175001</v>
      </c>
      <c r="G49" s="106">
        <f t="shared" si="1"/>
        <v>165.28519994058405</v>
      </c>
    </row>
    <row r="50" spans="1:7" ht="12.75">
      <c r="A50" s="205" t="s">
        <v>985</v>
      </c>
      <c r="B50" s="213"/>
      <c r="C50" s="210"/>
      <c r="D50" s="211" t="s">
        <v>986</v>
      </c>
      <c r="E50" s="195">
        <v>10.283337102285</v>
      </c>
      <c r="F50" s="106">
        <f t="shared" si="0"/>
        <v>6.68416911648525</v>
      </c>
      <c r="G50" s="106">
        <f t="shared" si="1"/>
        <v>267.8331993486966</v>
      </c>
    </row>
    <row r="51" spans="1:7" ht="13.5" thickBot="1">
      <c r="A51" s="205" t="s">
        <v>987</v>
      </c>
      <c r="B51" s="213"/>
      <c r="C51" s="210"/>
      <c r="D51" s="211" t="s">
        <v>60</v>
      </c>
      <c r="E51" s="195">
        <v>15.384773505140005</v>
      </c>
      <c r="F51" s="106">
        <f t="shared" si="0"/>
        <v>10.000102778341004</v>
      </c>
      <c r="G51" s="106">
        <f t="shared" si="1"/>
        <v>400.7019383057184</v>
      </c>
    </row>
    <row r="52" spans="1:7" ht="15.75" thickBot="1">
      <c r="A52" s="4" t="s">
        <v>88</v>
      </c>
      <c r="B52" s="199" t="s">
        <v>89</v>
      </c>
      <c r="C52" s="9" t="s">
        <v>6</v>
      </c>
      <c r="D52" s="46" t="s">
        <v>90</v>
      </c>
      <c r="E52" s="196">
        <v>0.7080858098600002</v>
      </c>
      <c r="F52" s="106">
        <f t="shared" si="0"/>
        <v>0.4602557764090002</v>
      </c>
      <c r="G52" s="106">
        <f t="shared" si="1"/>
        <v>18.442348624949382</v>
      </c>
    </row>
    <row r="53" spans="1:7" ht="12.75">
      <c r="A53" s="4" t="s">
        <v>91</v>
      </c>
      <c r="B53" s="197" t="s">
        <v>74</v>
      </c>
      <c r="C53" s="6"/>
      <c r="D53" s="48" t="s">
        <v>92</v>
      </c>
      <c r="E53" s="196">
        <v>0.7402715284900002</v>
      </c>
      <c r="F53" s="106">
        <f t="shared" si="0"/>
        <v>0.4811764935185001</v>
      </c>
      <c r="G53" s="106">
        <f t="shared" si="1"/>
        <v>19.280637198810716</v>
      </c>
    </row>
    <row r="54" spans="1:7" ht="12.75">
      <c r="A54" s="4" t="s">
        <v>93</v>
      </c>
      <c r="B54" s="214" t="s">
        <v>94</v>
      </c>
      <c r="C54" s="6"/>
      <c r="D54" s="48" t="s">
        <v>95</v>
      </c>
      <c r="E54" s="196">
        <v>0.8046429657500002</v>
      </c>
      <c r="F54" s="106">
        <f t="shared" si="0"/>
        <v>0.5230179277375001</v>
      </c>
      <c r="G54" s="106">
        <f t="shared" si="1"/>
        <v>20.957214346533384</v>
      </c>
    </row>
    <row r="55" spans="1:7" ht="12.75">
      <c r="A55" s="4" t="s">
        <v>96</v>
      </c>
      <c r="B55" s="194"/>
      <c r="C55" s="6"/>
      <c r="D55" s="48" t="s">
        <v>97</v>
      </c>
      <c r="E55" s="196">
        <v>0.7724572471200003</v>
      </c>
      <c r="F55" s="106">
        <f t="shared" si="0"/>
        <v>0.5020972106280002</v>
      </c>
      <c r="G55" s="106">
        <f t="shared" si="1"/>
        <v>20.11892577267205</v>
      </c>
    </row>
    <row r="56" spans="1:7" ht="13.5" thickBot="1">
      <c r="A56" s="7" t="s">
        <v>98</v>
      </c>
      <c r="B56" s="198"/>
      <c r="C56" s="8"/>
      <c r="D56" s="44" t="s">
        <v>99</v>
      </c>
      <c r="E56" s="196">
        <v>0.9655715589000003</v>
      </c>
      <c r="F56" s="106">
        <f t="shared" si="0"/>
        <v>0.6276215132850003</v>
      </c>
      <c r="G56" s="106">
        <f t="shared" si="1"/>
        <v>25.148657215840068</v>
      </c>
    </row>
    <row r="57" spans="1:7" ht="15.75" thickBot="1">
      <c r="A57" s="13" t="s">
        <v>100</v>
      </c>
      <c r="B57" s="215" t="s">
        <v>101</v>
      </c>
      <c r="C57" s="14"/>
      <c r="D57" s="50" t="s">
        <v>102</v>
      </c>
      <c r="E57" s="196">
        <v>1.6253787908150001</v>
      </c>
      <c r="F57" s="106">
        <f t="shared" si="0"/>
        <v>1.0564962140297502</v>
      </c>
      <c r="G57" s="106">
        <f t="shared" si="1"/>
        <v>42.333572979997435</v>
      </c>
    </row>
    <row r="58" spans="1:7" ht="15.75" thickBot="1">
      <c r="A58" s="4" t="s">
        <v>103</v>
      </c>
      <c r="B58" s="199" t="s">
        <v>104</v>
      </c>
      <c r="C58" s="9" t="s">
        <v>6</v>
      </c>
      <c r="D58" s="46" t="s">
        <v>105</v>
      </c>
      <c r="E58" s="196">
        <v>0.19311431178000008</v>
      </c>
      <c r="F58" s="106">
        <f t="shared" si="0"/>
        <v>0.12552430265700004</v>
      </c>
      <c r="G58" s="106">
        <f t="shared" si="1"/>
        <v>5.0297314431680125</v>
      </c>
    </row>
    <row r="59" spans="1:7" ht="12.75">
      <c r="A59" s="4" t="s">
        <v>106</v>
      </c>
      <c r="B59" s="216"/>
      <c r="C59" s="6"/>
      <c r="D59" s="48" t="s">
        <v>107</v>
      </c>
      <c r="E59" s="196">
        <v>0.20920717109500003</v>
      </c>
      <c r="F59" s="106">
        <f t="shared" si="0"/>
        <v>0.13598466121175</v>
      </c>
      <c r="G59" s="106">
        <f t="shared" si="1"/>
        <v>5.448875730098679</v>
      </c>
    </row>
    <row r="60" spans="1:7" ht="12.75">
      <c r="A60" s="4" t="s">
        <v>108</v>
      </c>
      <c r="B60" s="194"/>
      <c r="C60" s="6"/>
      <c r="D60" s="48" t="s">
        <v>109</v>
      </c>
      <c r="E60" s="196">
        <v>0.2735786083550001</v>
      </c>
      <c r="F60" s="106">
        <f t="shared" si="0"/>
        <v>0.17782609543075004</v>
      </c>
      <c r="G60" s="106">
        <f t="shared" si="1"/>
        <v>7.125452877821351</v>
      </c>
    </row>
    <row r="61" spans="1:7" ht="12.75">
      <c r="A61" s="4" t="s">
        <v>110</v>
      </c>
      <c r="B61" s="194"/>
      <c r="C61" s="6"/>
      <c r="D61" s="48" t="s">
        <v>111</v>
      </c>
      <c r="E61" s="196">
        <v>0.4345072015050001</v>
      </c>
      <c r="F61" s="106">
        <f t="shared" si="0"/>
        <v>0.28242968097825005</v>
      </c>
      <c r="G61" s="106">
        <f t="shared" si="1"/>
        <v>11.316895747128028</v>
      </c>
    </row>
    <row r="62" spans="1:7" ht="12.75">
      <c r="A62" s="4" t="s">
        <v>112</v>
      </c>
      <c r="B62" s="194"/>
      <c r="C62" s="6"/>
      <c r="D62" s="48" t="s">
        <v>113</v>
      </c>
      <c r="E62" s="196">
        <v>1.0299429961600002</v>
      </c>
      <c r="F62" s="106">
        <f t="shared" si="0"/>
        <v>0.6694629475040001</v>
      </c>
      <c r="G62" s="106">
        <f t="shared" si="1"/>
        <v>26.825234363562732</v>
      </c>
    </row>
    <row r="63" spans="1:7" ht="12.75">
      <c r="A63" s="4" t="s">
        <v>114</v>
      </c>
      <c r="B63" s="194"/>
      <c r="C63" s="6"/>
      <c r="D63" s="48" t="s">
        <v>115</v>
      </c>
      <c r="E63" s="196">
        <v>1.9633288364300006</v>
      </c>
      <c r="F63" s="106">
        <f t="shared" si="0"/>
        <v>1.2761637436795004</v>
      </c>
      <c r="G63" s="106">
        <f t="shared" si="1"/>
        <v>51.13560300554146</v>
      </c>
    </row>
    <row r="64" spans="1:7" ht="12.75">
      <c r="A64" s="4" t="s">
        <v>116</v>
      </c>
      <c r="B64" s="194"/>
      <c r="C64" s="6"/>
      <c r="D64" s="48" t="s">
        <v>117</v>
      </c>
      <c r="E64" s="196">
        <v>3.5082433306700014</v>
      </c>
      <c r="F64" s="106">
        <f t="shared" si="0"/>
        <v>2.280358164935501</v>
      </c>
      <c r="G64" s="106">
        <f t="shared" si="1"/>
        <v>91.37345455088557</v>
      </c>
    </row>
    <row r="65" spans="1:7" ht="12.75">
      <c r="A65" s="4" t="s">
        <v>118</v>
      </c>
      <c r="B65" s="194"/>
      <c r="C65" s="6"/>
      <c r="D65" s="48">
        <v>75</v>
      </c>
      <c r="E65" s="196">
        <v>7.032579520655001</v>
      </c>
      <c r="F65" s="106">
        <f t="shared" si="0"/>
        <v>4.5711766884257505</v>
      </c>
      <c r="G65" s="106">
        <f t="shared" si="1"/>
        <v>183.16605338870176</v>
      </c>
    </row>
    <row r="66" spans="1:7" ht="12.75">
      <c r="A66" s="4" t="s">
        <v>119</v>
      </c>
      <c r="B66" s="194"/>
      <c r="C66" s="6"/>
      <c r="D66" s="48" t="s">
        <v>120</v>
      </c>
      <c r="E66" s="196">
        <v>13.421444668710002</v>
      </c>
      <c r="F66" s="106">
        <f t="shared" si="0"/>
        <v>8.723939034661502</v>
      </c>
      <c r="G66" s="106">
        <f t="shared" si="1"/>
        <v>349.56633530017683</v>
      </c>
    </row>
    <row r="67" spans="1:7" ht="13.5" thickBot="1">
      <c r="A67" s="7" t="s">
        <v>121</v>
      </c>
      <c r="B67" s="198"/>
      <c r="C67" s="8"/>
      <c r="D67" s="44">
        <v>110</v>
      </c>
      <c r="E67" s="196">
        <v>18.345859619100004</v>
      </c>
      <c r="F67" s="106">
        <f t="shared" si="0"/>
        <v>11.924808752415004</v>
      </c>
      <c r="G67" s="106">
        <f t="shared" si="1"/>
        <v>477.8244871009612</v>
      </c>
    </row>
    <row r="68" spans="1:7" ht="15.75" thickBot="1">
      <c r="A68" s="4" t="s">
        <v>122</v>
      </c>
      <c r="B68" s="199" t="s">
        <v>123</v>
      </c>
      <c r="C68" s="9" t="s">
        <v>6</v>
      </c>
      <c r="D68" s="46">
        <v>16</v>
      </c>
      <c r="E68" s="196">
        <v>0.337950045615</v>
      </c>
      <c r="F68" s="106">
        <f t="shared" si="0"/>
        <v>0.21966752964975</v>
      </c>
      <c r="G68" s="106">
        <f t="shared" si="1"/>
        <v>8.80203002554402</v>
      </c>
    </row>
    <row r="69" spans="1:7" ht="12.75">
      <c r="A69" s="4" t="s">
        <v>124</v>
      </c>
      <c r="B69" s="216"/>
      <c r="C69" s="6"/>
      <c r="D69" s="48" t="s">
        <v>107</v>
      </c>
      <c r="E69" s="196">
        <v>0.337950045615</v>
      </c>
      <c r="F69" s="106">
        <f t="shared" si="0"/>
        <v>0.21966752964975</v>
      </c>
      <c r="G69" s="106">
        <f t="shared" si="1"/>
        <v>8.80203002554402</v>
      </c>
    </row>
    <row r="70" spans="1:7" ht="12.75">
      <c r="A70" s="4" t="s">
        <v>125</v>
      </c>
      <c r="B70" s="194"/>
      <c r="C70" s="6"/>
      <c r="D70" s="48" t="s">
        <v>109</v>
      </c>
      <c r="E70" s="196">
        <v>0.4988786387650001</v>
      </c>
      <c r="F70" s="106">
        <f t="shared" si="0"/>
        <v>0.3242711151972501</v>
      </c>
      <c r="G70" s="106">
        <f t="shared" si="1"/>
        <v>12.993472894850699</v>
      </c>
    </row>
    <row r="71" spans="1:7" ht="12.75">
      <c r="A71" s="4" t="s">
        <v>126</v>
      </c>
      <c r="B71" s="194"/>
      <c r="C71" s="6"/>
      <c r="D71" s="48" t="s">
        <v>111</v>
      </c>
      <c r="E71" s="196">
        <v>0.7241786691750002</v>
      </c>
      <c r="F71" s="106">
        <f t="shared" si="0"/>
        <v>0.47071613496375014</v>
      </c>
      <c r="G71" s="106">
        <f t="shared" si="1"/>
        <v>18.86149291188005</v>
      </c>
    </row>
    <row r="72" spans="1:7" ht="12.75">
      <c r="A72" s="4" t="s">
        <v>127</v>
      </c>
      <c r="B72" s="194"/>
      <c r="C72" s="6"/>
      <c r="D72" s="48" t="s">
        <v>113</v>
      </c>
      <c r="E72" s="196">
        <v>1.3196144638300003</v>
      </c>
      <c r="F72" s="106">
        <f aca="true" t="shared" si="2" ref="F72:F135">E72*(100-F$5)/100</f>
        <v>0.8577494014895002</v>
      </c>
      <c r="G72" s="106">
        <f aca="true" t="shared" si="3" ref="G72:G135">F72*G$5</f>
        <v>34.36983152831475</v>
      </c>
    </row>
    <row r="73" spans="1:7" ht="12.75">
      <c r="A73" s="4" t="s">
        <v>128</v>
      </c>
      <c r="B73" s="194"/>
      <c r="C73" s="6"/>
      <c r="D73" s="48" t="s">
        <v>115</v>
      </c>
      <c r="E73" s="196">
        <v>1.9472359771150003</v>
      </c>
      <c r="F73" s="106">
        <f t="shared" si="2"/>
        <v>1.2657033851247501</v>
      </c>
      <c r="G73" s="106">
        <f t="shared" si="3"/>
        <v>50.71645871861078</v>
      </c>
    </row>
    <row r="74" spans="1:7" ht="12.75">
      <c r="A74" s="4" t="s">
        <v>129</v>
      </c>
      <c r="B74" s="194"/>
      <c r="C74" s="6"/>
      <c r="D74" s="48" t="s">
        <v>117</v>
      </c>
      <c r="E74" s="196">
        <v>4.345072015050001</v>
      </c>
      <c r="F74" s="106">
        <f t="shared" si="2"/>
        <v>2.824296809782501</v>
      </c>
      <c r="G74" s="106">
        <f t="shared" si="3"/>
        <v>113.1689574712803</v>
      </c>
    </row>
    <row r="75" spans="1:7" ht="12.75">
      <c r="A75" s="15" t="s">
        <v>130</v>
      </c>
      <c r="B75" s="217"/>
      <c r="C75" s="16"/>
      <c r="D75" s="66">
        <v>75</v>
      </c>
      <c r="E75" s="196">
        <v>5.938265087235001</v>
      </c>
      <c r="F75" s="106">
        <f t="shared" si="2"/>
        <v>3.8598723067027505</v>
      </c>
      <c r="G75" s="106">
        <f t="shared" si="3"/>
        <v>154.66424187741637</v>
      </c>
    </row>
    <row r="76" spans="1:7" ht="13.5" thickBot="1">
      <c r="A76" s="17" t="s">
        <v>131</v>
      </c>
      <c r="B76" s="218"/>
      <c r="C76" s="18"/>
      <c r="D76" s="67">
        <v>90</v>
      </c>
      <c r="E76" s="196">
        <v>9.430415558590001</v>
      </c>
      <c r="F76" s="106">
        <f t="shared" si="2"/>
        <v>6.1297701130835005</v>
      </c>
      <c r="G76" s="106">
        <f t="shared" si="3"/>
        <v>245.61855214137123</v>
      </c>
    </row>
    <row r="77" spans="1:7" ht="15.75" thickBot="1">
      <c r="A77" s="19" t="s">
        <v>132</v>
      </c>
      <c r="B77" s="199" t="s">
        <v>133</v>
      </c>
      <c r="C77" s="20"/>
      <c r="D77" s="65">
        <v>20</v>
      </c>
      <c r="E77" s="196">
        <v>1.2391501672550003</v>
      </c>
      <c r="F77" s="106">
        <f t="shared" si="2"/>
        <v>0.8054476087157503</v>
      </c>
      <c r="G77" s="106">
        <f t="shared" si="3"/>
        <v>32.27411009366141</v>
      </c>
    </row>
    <row r="78" spans="1:7" ht="12.75">
      <c r="A78" s="19" t="s">
        <v>134</v>
      </c>
      <c r="B78" s="216"/>
      <c r="C78" s="16"/>
      <c r="D78" s="66">
        <v>25</v>
      </c>
      <c r="E78" s="196">
        <v>1.3357073231450003</v>
      </c>
      <c r="F78" s="106">
        <f t="shared" si="2"/>
        <v>0.8682097600442502</v>
      </c>
      <c r="G78" s="106">
        <f t="shared" si="3"/>
        <v>34.78897581524542</v>
      </c>
    </row>
    <row r="79" spans="1:7" ht="12.75">
      <c r="A79" s="19" t="s">
        <v>135</v>
      </c>
      <c r="B79" s="216"/>
      <c r="C79" s="16"/>
      <c r="D79" s="66">
        <v>32</v>
      </c>
      <c r="E79" s="196">
        <v>2.2851860227300005</v>
      </c>
      <c r="F79" s="106">
        <f t="shared" si="2"/>
        <v>1.4853709147745002</v>
      </c>
      <c r="G79" s="106">
        <f t="shared" si="3"/>
        <v>59.51848874415481</v>
      </c>
    </row>
    <row r="80" spans="1:7" ht="13.5" thickBot="1">
      <c r="A80" s="21" t="s">
        <v>136</v>
      </c>
      <c r="B80" s="219"/>
      <c r="C80" s="18"/>
      <c r="D80" s="67">
        <v>40</v>
      </c>
      <c r="E80" s="196">
        <v>2.494393193825001</v>
      </c>
      <c r="F80" s="106">
        <f t="shared" si="2"/>
        <v>1.6213555759862508</v>
      </c>
      <c r="G80" s="106">
        <f t="shared" si="3"/>
        <v>64.96736447425351</v>
      </c>
    </row>
    <row r="81" spans="1:7" ht="15.75" thickBot="1">
      <c r="A81" s="4" t="s">
        <v>137</v>
      </c>
      <c r="B81" s="199" t="s">
        <v>138</v>
      </c>
      <c r="C81" s="9" t="s">
        <v>6</v>
      </c>
      <c r="D81" s="46" t="s">
        <v>107</v>
      </c>
      <c r="E81" s="196">
        <v>0.2413928897250001</v>
      </c>
      <c r="F81" s="106">
        <f t="shared" si="2"/>
        <v>0.15690537832125007</v>
      </c>
      <c r="G81" s="106">
        <f t="shared" si="3"/>
        <v>6.287164303960017</v>
      </c>
    </row>
    <row r="82" spans="1:7" ht="12.75">
      <c r="A82" s="4" t="s">
        <v>139</v>
      </c>
      <c r="B82" s="216"/>
      <c r="C82" s="6"/>
      <c r="D82" s="48" t="s">
        <v>109</v>
      </c>
      <c r="E82" s="196">
        <v>0.3540429049300001</v>
      </c>
      <c r="F82" s="106">
        <f t="shared" si="2"/>
        <v>0.2301278882045001</v>
      </c>
      <c r="G82" s="106">
        <f t="shared" si="3"/>
        <v>9.221174312474691</v>
      </c>
    </row>
    <row r="83" spans="1:7" ht="13.5" thickBot="1">
      <c r="A83" s="7" t="s">
        <v>140</v>
      </c>
      <c r="B83" s="219"/>
      <c r="C83" s="8"/>
      <c r="D83" s="44">
        <v>32</v>
      </c>
      <c r="E83" s="196">
        <v>0.6437143726000002</v>
      </c>
      <c r="F83" s="106">
        <f t="shared" si="2"/>
        <v>0.4184143421900001</v>
      </c>
      <c r="G83" s="106">
        <f t="shared" si="3"/>
        <v>16.76577147722671</v>
      </c>
    </row>
    <row r="84" spans="1:7" ht="15.75" thickBot="1">
      <c r="A84" s="15" t="s">
        <v>141</v>
      </c>
      <c r="B84" s="199" t="s">
        <v>142</v>
      </c>
      <c r="C84" s="20"/>
      <c r="D84" s="65">
        <v>16</v>
      </c>
      <c r="E84" s="196">
        <v>0.4023214828750001</v>
      </c>
      <c r="F84" s="106">
        <f t="shared" si="2"/>
        <v>0.26150896386875006</v>
      </c>
      <c r="G84" s="106">
        <f t="shared" si="3"/>
        <v>10.478607173266692</v>
      </c>
    </row>
    <row r="85" spans="1:7" ht="12.75">
      <c r="A85" s="15" t="s">
        <v>143</v>
      </c>
      <c r="B85" s="216"/>
      <c r="C85" s="16"/>
      <c r="D85" s="66">
        <v>20</v>
      </c>
      <c r="E85" s="196">
        <v>0.41841434219000007</v>
      </c>
      <c r="F85" s="106">
        <f t="shared" si="2"/>
        <v>0.2719693224235</v>
      </c>
      <c r="G85" s="106">
        <f t="shared" si="3"/>
        <v>10.897751460197359</v>
      </c>
    </row>
    <row r="86" spans="1:7" ht="13.5" thickBot="1">
      <c r="A86" s="17" t="s">
        <v>144</v>
      </c>
      <c r="B86" s="219"/>
      <c r="C86" s="18"/>
      <c r="D86" s="67">
        <v>25</v>
      </c>
      <c r="E86" s="196">
        <v>0.6437143726000002</v>
      </c>
      <c r="F86" s="106">
        <f t="shared" si="2"/>
        <v>0.4184143421900001</v>
      </c>
      <c r="G86" s="106">
        <f t="shared" si="3"/>
        <v>16.76577147722671</v>
      </c>
    </row>
    <row r="87" spans="1:7" ht="15.75" thickBot="1">
      <c r="A87" s="4" t="s">
        <v>145</v>
      </c>
      <c r="B87" s="199" t="s">
        <v>146</v>
      </c>
      <c r="C87" s="9" t="s">
        <v>6</v>
      </c>
      <c r="D87" s="46" t="s">
        <v>105</v>
      </c>
      <c r="E87" s="196">
        <v>0.28967146767000007</v>
      </c>
      <c r="F87" s="106">
        <f t="shared" si="2"/>
        <v>0.18828645398550006</v>
      </c>
      <c r="G87" s="106">
        <f t="shared" si="3"/>
        <v>7.54459716475202</v>
      </c>
    </row>
    <row r="88" spans="1:7" ht="12.75">
      <c r="A88" s="4" t="s">
        <v>147</v>
      </c>
      <c r="B88" s="10"/>
      <c r="C88" s="6"/>
      <c r="D88" s="48" t="s">
        <v>107</v>
      </c>
      <c r="E88" s="196">
        <v>0.2413928897250001</v>
      </c>
      <c r="F88" s="106">
        <f t="shared" si="2"/>
        <v>0.15690537832125007</v>
      </c>
      <c r="G88" s="106">
        <f t="shared" si="3"/>
        <v>6.287164303960017</v>
      </c>
    </row>
    <row r="89" spans="1:7" ht="12.75">
      <c r="A89" s="4" t="s">
        <v>148</v>
      </c>
      <c r="B89" s="10"/>
      <c r="C89" s="6"/>
      <c r="D89" s="48" t="s">
        <v>109</v>
      </c>
      <c r="E89" s="196">
        <v>0.3540429049300001</v>
      </c>
      <c r="F89" s="106">
        <f t="shared" si="2"/>
        <v>0.2301278882045001</v>
      </c>
      <c r="G89" s="106">
        <f t="shared" si="3"/>
        <v>9.221174312474691</v>
      </c>
    </row>
    <row r="90" spans="1:7" ht="12.75">
      <c r="A90" s="4" t="s">
        <v>149</v>
      </c>
      <c r="B90" s="10"/>
      <c r="C90" s="6"/>
      <c r="D90" s="48" t="s">
        <v>111</v>
      </c>
      <c r="E90" s="196">
        <v>0.6437143726000002</v>
      </c>
      <c r="F90" s="106">
        <f t="shared" si="2"/>
        <v>0.4184143421900001</v>
      </c>
      <c r="G90" s="106">
        <f t="shared" si="3"/>
        <v>16.76577147722671</v>
      </c>
    </row>
    <row r="91" spans="1:7" ht="12.75">
      <c r="A91" s="22" t="s">
        <v>150</v>
      </c>
      <c r="B91" s="10"/>
      <c r="C91" s="6"/>
      <c r="D91" s="48" t="s">
        <v>113</v>
      </c>
      <c r="E91" s="196">
        <v>1.6736573687600003</v>
      </c>
      <c r="F91" s="106">
        <f t="shared" si="2"/>
        <v>1.087877289694</v>
      </c>
      <c r="G91" s="106">
        <f t="shared" si="3"/>
        <v>43.591005840789435</v>
      </c>
    </row>
    <row r="92" spans="1:7" ht="12.75">
      <c r="A92" s="22" t="s">
        <v>151</v>
      </c>
      <c r="B92" s="10"/>
      <c r="C92" s="6"/>
      <c r="D92" s="48" t="s">
        <v>115</v>
      </c>
      <c r="E92" s="196">
        <v>2.5104860531400006</v>
      </c>
      <c r="F92" s="106">
        <f t="shared" si="2"/>
        <v>1.6318159345410004</v>
      </c>
      <c r="G92" s="106">
        <f t="shared" si="3"/>
        <v>65.38650876118416</v>
      </c>
    </row>
    <row r="93" spans="1:7" ht="12.75">
      <c r="A93" s="22" t="s">
        <v>152</v>
      </c>
      <c r="B93" s="10"/>
      <c r="C93" s="6"/>
      <c r="D93" s="48" t="s">
        <v>117</v>
      </c>
      <c r="E93" s="196">
        <v>4.586464904775001</v>
      </c>
      <c r="F93" s="106">
        <f t="shared" si="2"/>
        <v>2.981202188103751</v>
      </c>
      <c r="G93" s="106">
        <f t="shared" si="3"/>
        <v>119.4561217752403</v>
      </c>
    </row>
    <row r="94" spans="1:7" ht="12.75">
      <c r="A94" s="22" t="s">
        <v>153</v>
      </c>
      <c r="B94" s="10"/>
      <c r="C94" s="6"/>
      <c r="D94" s="48">
        <v>75</v>
      </c>
      <c r="E94" s="196">
        <v>8.690144030100003</v>
      </c>
      <c r="F94" s="106">
        <f t="shared" si="2"/>
        <v>5.648593619565002</v>
      </c>
      <c r="G94" s="106">
        <f t="shared" si="3"/>
        <v>226.3379149425606</v>
      </c>
    </row>
    <row r="95" spans="1:7" ht="12.75">
      <c r="A95" s="22" t="s">
        <v>154</v>
      </c>
      <c r="B95" s="10"/>
      <c r="C95" s="6"/>
      <c r="D95" s="48" t="s">
        <v>120</v>
      </c>
      <c r="E95" s="196">
        <v>15.513516379660004</v>
      </c>
      <c r="F95" s="106">
        <f t="shared" si="2"/>
        <v>10.083785646779003</v>
      </c>
      <c r="G95" s="106">
        <f t="shared" si="3"/>
        <v>404.05509260116366</v>
      </c>
    </row>
    <row r="96" spans="1:7" ht="13.5" thickBot="1">
      <c r="A96" s="23" t="s">
        <v>155</v>
      </c>
      <c r="B96" s="201"/>
      <c r="C96" s="8"/>
      <c r="D96" s="44">
        <v>110</v>
      </c>
      <c r="E96" s="196">
        <v>20.631045641830006</v>
      </c>
      <c r="F96" s="106">
        <f t="shared" si="2"/>
        <v>13.410179667189505</v>
      </c>
      <c r="G96" s="106">
        <f t="shared" si="3"/>
        <v>537.342975845116</v>
      </c>
    </row>
    <row r="97" spans="1:7" ht="15.75" thickBot="1">
      <c r="A97" s="4" t="s">
        <v>156</v>
      </c>
      <c r="B97" s="199" t="s">
        <v>157</v>
      </c>
      <c r="C97" s="9" t="s">
        <v>6</v>
      </c>
      <c r="D97" s="46" t="s">
        <v>158</v>
      </c>
      <c r="E97" s="196">
        <v>0.6437143726000002</v>
      </c>
      <c r="F97" s="106">
        <f t="shared" si="2"/>
        <v>0.4184143421900001</v>
      </c>
      <c r="G97" s="106">
        <f t="shared" si="3"/>
        <v>16.76577147722671</v>
      </c>
    </row>
    <row r="98" spans="1:7" ht="12.75">
      <c r="A98" s="4" t="s">
        <v>159</v>
      </c>
      <c r="B98" s="194"/>
      <c r="C98" s="6"/>
      <c r="D98" s="48" t="s">
        <v>160</v>
      </c>
      <c r="E98" s="196">
        <v>0.6437143726000002</v>
      </c>
      <c r="F98" s="106">
        <f t="shared" si="2"/>
        <v>0.4184143421900001</v>
      </c>
      <c r="G98" s="106">
        <f t="shared" si="3"/>
        <v>16.76577147722671</v>
      </c>
    </row>
    <row r="99" spans="1:7" ht="12.75">
      <c r="A99" s="4" t="s">
        <v>161</v>
      </c>
      <c r="B99" s="194"/>
      <c r="C99" s="6"/>
      <c r="D99" s="48" t="s">
        <v>162</v>
      </c>
      <c r="E99" s="196">
        <v>0.38622862356000015</v>
      </c>
      <c r="F99" s="106">
        <f t="shared" si="2"/>
        <v>0.2510486053140001</v>
      </c>
      <c r="G99" s="106">
        <f t="shared" si="3"/>
        <v>10.059462886336025</v>
      </c>
    </row>
    <row r="100" spans="1:7" ht="12.75">
      <c r="A100" s="4" t="s">
        <v>163</v>
      </c>
      <c r="B100" s="194"/>
      <c r="C100" s="6"/>
      <c r="D100" s="48" t="s">
        <v>164</v>
      </c>
      <c r="E100" s="196">
        <v>0.8690144030100002</v>
      </c>
      <c r="F100" s="106">
        <f t="shared" si="2"/>
        <v>0.5648593619565001</v>
      </c>
      <c r="G100" s="106">
        <f t="shared" si="3"/>
        <v>22.633791494256055</v>
      </c>
    </row>
    <row r="101" spans="1:7" ht="12.75">
      <c r="A101" s="4" t="s">
        <v>165</v>
      </c>
      <c r="B101" s="194"/>
      <c r="C101" s="6"/>
      <c r="D101" s="48" t="s">
        <v>166</v>
      </c>
      <c r="E101" s="196">
        <v>0.7241786691750002</v>
      </c>
      <c r="F101" s="106">
        <f t="shared" si="2"/>
        <v>0.47071613496375014</v>
      </c>
      <c r="G101" s="106">
        <f t="shared" si="3"/>
        <v>18.86149291188005</v>
      </c>
    </row>
    <row r="102" spans="1:7" ht="12.75">
      <c r="A102" s="4" t="s">
        <v>167</v>
      </c>
      <c r="B102" s="194"/>
      <c r="C102" s="6"/>
      <c r="D102" s="48" t="s">
        <v>168</v>
      </c>
      <c r="E102" s="196">
        <v>1.2552430265700003</v>
      </c>
      <c r="F102" s="106">
        <f t="shared" si="2"/>
        <v>0.8159079672705002</v>
      </c>
      <c r="G102" s="106">
        <f t="shared" si="3"/>
        <v>32.69325438059208</v>
      </c>
    </row>
    <row r="103" spans="1:7" ht="12.75">
      <c r="A103" s="4" t="s">
        <v>169</v>
      </c>
      <c r="B103" s="194"/>
      <c r="C103" s="6"/>
      <c r="D103" s="48" t="s">
        <v>170</v>
      </c>
      <c r="E103" s="196">
        <v>1.2552430265700003</v>
      </c>
      <c r="F103" s="106">
        <f t="shared" si="2"/>
        <v>0.8159079672705002</v>
      </c>
      <c r="G103" s="106">
        <f t="shared" si="3"/>
        <v>32.69325438059208</v>
      </c>
    </row>
    <row r="104" spans="1:7" ht="12.75">
      <c r="A104" s="4" t="s">
        <v>171</v>
      </c>
      <c r="B104" s="194"/>
      <c r="C104" s="6"/>
      <c r="D104" s="48" t="s">
        <v>172</v>
      </c>
      <c r="E104" s="196">
        <v>0.9333858402700002</v>
      </c>
      <c r="F104" s="106">
        <f t="shared" si="2"/>
        <v>0.6067007961755001</v>
      </c>
      <c r="G104" s="106">
        <f t="shared" si="3"/>
        <v>24.310368641978727</v>
      </c>
    </row>
    <row r="105" spans="1:7" ht="12.75">
      <c r="A105" s="4" t="s">
        <v>173</v>
      </c>
      <c r="B105" s="194"/>
      <c r="C105" s="6"/>
      <c r="D105" s="48" t="s">
        <v>174</v>
      </c>
      <c r="E105" s="196">
        <v>1.7058430873900006</v>
      </c>
      <c r="F105" s="106">
        <f t="shared" si="2"/>
        <v>1.1087980068035004</v>
      </c>
      <c r="G105" s="106">
        <f t="shared" si="3"/>
        <v>44.42929441465078</v>
      </c>
    </row>
    <row r="106" spans="1:7" ht="12.75">
      <c r="A106" s="4" t="s">
        <v>175</v>
      </c>
      <c r="B106" s="194"/>
      <c r="C106" s="6"/>
      <c r="D106" s="48" t="s">
        <v>176</v>
      </c>
      <c r="E106" s="196">
        <v>1.7863073839650006</v>
      </c>
      <c r="F106" s="106">
        <f t="shared" si="2"/>
        <v>1.1610997995772503</v>
      </c>
      <c r="G106" s="106">
        <f t="shared" si="3"/>
        <v>46.52501584930412</v>
      </c>
    </row>
    <row r="107" spans="1:7" ht="12.75">
      <c r="A107" s="4" t="s">
        <v>177</v>
      </c>
      <c r="B107" s="194"/>
      <c r="C107" s="6"/>
      <c r="D107" s="48" t="s">
        <v>178</v>
      </c>
      <c r="E107" s="196">
        <v>1.89895739917</v>
      </c>
      <c r="F107" s="106">
        <f t="shared" si="2"/>
        <v>1.2343223094605</v>
      </c>
      <c r="G107" s="106">
        <f t="shared" si="3"/>
        <v>49.45902585781878</v>
      </c>
    </row>
    <row r="108" spans="1:7" ht="12.75">
      <c r="A108" s="4" t="s">
        <v>179</v>
      </c>
      <c r="B108" s="194"/>
      <c r="C108" s="6"/>
      <c r="D108" s="48" t="s">
        <v>180</v>
      </c>
      <c r="E108" s="196">
        <v>2.6231360683450005</v>
      </c>
      <c r="F108" s="106">
        <f t="shared" si="2"/>
        <v>1.7050384444242501</v>
      </c>
      <c r="G108" s="106">
        <f t="shared" si="3"/>
        <v>68.32051876969882</v>
      </c>
    </row>
    <row r="109" spans="1:7" ht="12.75">
      <c r="A109" s="4" t="s">
        <v>181</v>
      </c>
      <c r="B109" s="194"/>
      <c r="C109" s="6"/>
      <c r="D109" s="48" t="s">
        <v>182</v>
      </c>
      <c r="E109" s="196">
        <v>3.5887076272450007</v>
      </c>
      <c r="F109" s="106">
        <f t="shared" si="2"/>
        <v>2.3326599577092506</v>
      </c>
      <c r="G109" s="106">
        <f t="shared" si="3"/>
        <v>93.4691759855389</v>
      </c>
    </row>
    <row r="110" spans="1:7" ht="12.75">
      <c r="A110" s="4" t="s">
        <v>183</v>
      </c>
      <c r="B110" s="194"/>
      <c r="C110" s="6"/>
      <c r="D110" s="48" t="s">
        <v>184</v>
      </c>
      <c r="E110" s="196">
        <v>5.31064357395</v>
      </c>
      <c r="F110" s="106">
        <f t="shared" si="2"/>
        <v>3.4519183230675003</v>
      </c>
      <c r="G110" s="106">
        <f t="shared" si="3"/>
        <v>138.3176146871203</v>
      </c>
    </row>
    <row r="111" spans="1:7" ht="12.75">
      <c r="A111" s="4" t="s">
        <v>185</v>
      </c>
      <c r="B111" s="194"/>
      <c r="C111" s="6"/>
      <c r="D111" s="48" t="s">
        <v>186</v>
      </c>
      <c r="E111" s="196">
        <v>6.292307992165003</v>
      </c>
      <c r="F111" s="106">
        <f t="shared" si="2"/>
        <v>4.090000194907251</v>
      </c>
      <c r="G111" s="106">
        <f t="shared" si="3"/>
        <v>163.8854161898911</v>
      </c>
    </row>
    <row r="112" spans="1:7" ht="13.5" thickBot="1">
      <c r="A112" s="7" t="s">
        <v>187</v>
      </c>
      <c r="B112" s="198"/>
      <c r="C112" s="8"/>
      <c r="D112" s="44" t="s">
        <v>188</v>
      </c>
      <c r="E112" s="196">
        <v>6.437143726000001</v>
      </c>
      <c r="F112" s="106">
        <f t="shared" si="2"/>
        <v>4.184143421900001</v>
      </c>
      <c r="G112" s="106">
        <f t="shared" si="3"/>
        <v>167.65771477226707</v>
      </c>
    </row>
    <row r="113" spans="1:7" ht="15.75" thickBot="1">
      <c r="A113" s="4" t="s">
        <v>189</v>
      </c>
      <c r="B113" s="199" t="s">
        <v>190</v>
      </c>
      <c r="C113" s="9" t="s">
        <v>6</v>
      </c>
      <c r="D113" s="46" t="s">
        <v>105</v>
      </c>
      <c r="E113" s="196">
        <v>0.20920717109500003</v>
      </c>
      <c r="F113" s="106">
        <f t="shared" si="2"/>
        <v>0.13598466121175</v>
      </c>
      <c r="G113" s="106">
        <f t="shared" si="3"/>
        <v>5.448875730098679</v>
      </c>
    </row>
    <row r="114" spans="1:7" ht="12.75">
      <c r="A114" s="4" t="s">
        <v>191</v>
      </c>
      <c r="B114" s="10"/>
      <c r="C114" s="6"/>
      <c r="D114" s="48" t="s">
        <v>107</v>
      </c>
      <c r="E114" s="196">
        <v>0.17702145246500006</v>
      </c>
      <c r="F114" s="106">
        <f t="shared" si="2"/>
        <v>0.11506394410225004</v>
      </c>
      <c r="G114" s="106">
        <f t="shared" si="3"/>
        <v>4.6105871562373455</v>
      </c>
    </row>
    <row r="115" spans="1:7" ht="12.75">
      <c r="A115" s="4" t="s">
        <v>192</v>
      </c>
      <c r="B115" s="10"/>
      <c r="C115" s="6"/>
      <c r="D115" s="48" t="s">
        <v>109</v>
      </c>
      <c r="E115" s="196">
        <v>0.2413928897250001</v>
      </c>
      <c r="F115" s="106">
        <f t="shared" si="2"/>
        <v>0.15690537832125007</v>
      </c>
      <c r="G115" s="106">
        <f t="shared" si="3"/>
        <v>6.287164303960017</v>
      </c>
    </row>
    <row r="116" spans="1:7" ht="12.75">
      <c r="A116" s="4" t="s">
        <v>193</v>
      </c>
      <c r="B116" s="10"/>
      <c r="C116" s="6"/>
      <c r="D116" s="48" t="s">
        <v>111</v>
      </c>
      <c r="E116" s="196">
        <v>0.337950045615</v>
      </c>
      <c r="F116" s="106">
        <f t="shared" si="2"/>
        <v>0.21966752964975</v>
      </c>
      <c r="G116" s="106">
        <f t="shared" si="3"/>
        <v>8.80203002554402</v>
      </c>
    </row>
    <row r="117" spans="1:7" ht="12.75">
      <c r="A117" s="4" t="s">
        <v>194</v>
      </c>
      <c r="B117" s="10"/>
      <c r="C117" s="6"/>
      <c r="D117" s="48" t="s">
        <v>113</v>
      </c>
      <c r="E117" s="196">
        <v>0.8690144030100002</v>
      </c>
      <c r="F117" s="106">
        <f t="shared" si="2"/>
        <v>0.5648593619565001</v>
      </c>
      <c r="G117" s="106">
        <f t="shared" si="3"/>
        <v>22.633791494256055</v>
      </c>
    </row>
    <row r="118" spans="1:7" ht="12.75">
      <c r="A118" s="4" t="s">
        <v>195</v>
      </c>
      <c r="B118" s="10"/>
      <c r="C118" s="6"/>
      <c r="D118" s="48" t="s">
        <v>115</v>
      </c>
      <c r="E118" s="196">
        <v>1.6414716501300004</v>
      </c>
      <c r="F118" s="106">
        <f t="shared" si="2"/>
        <v>1.0669565725845003</v>
      </c>
      <c r="G118" s="106">
        <f t="shared" si="3"/>
        <v>42.75271726692811</v>
      </c>
    </row>
    <row r="119" spans="1:7" ht="12.75">
      <c r="A119" s="4" t="s">
        <v>196</v>
      </c>
      <c r="B119" s="10"/>
      <c r="C119" s="6"/>
      <c r="D119" s="48" t="s">
        <v>117</v>
      </c>
      <c r="E119" s="196">
        <v>2.6392289276600005</v>
      </c>
      <c r="F119" s="106">
        <f t="shared" si="2"/>
        <v>1.7154988029790004</v>
      </c>
      <c r="G119" s="106">
        <f t="shared" si="3"/>
        <v>68.7396630566295</v>
      </c>
    </row>
    <row r="120" spans="1:7" ht="12.75">
      <c r="A120" s="4" t="s">
        <v>197</v>
      </c>
      <c r="B120" s="10"/>
      <c r="C120" s="6"/>
      <c r="D120" s="48">
        <v>75</v>
      </c>
      <c r="E120" s="196">
        <v>4.988786387650002</v>
      </c>
      <c r="F120" s="106">
        <f t="shared" si="2"/>
        <v>3.2427111519725016</v>
      </c>
      <c r="G120" s="106">
        <f t="shared" si="3"/>
        <v>129.93472894850703</v>
      </c>
    </row>
    <row r="121" spans="1:7" ht="12.75">
      <c r="A121" s="4" t="s">
        <v>198</v>
      </c>
      <c r="B121" s="10"/>
      <c r="C121" s="6"/>
      <c r="D121" s="48" t="s">
        <v>120</v>
      </c>
      <c r="E121" s="196">
        <v>5.342829292580001</v>
      </c>
      <c r="F121" s="106">
        <f t="shared" si="2"/>
        <v>3.472839040177001</v>
      </c>
      <c r="G121" s="106">
        <f t="shared" si="3"/>
        <v>139.1559032609817</v>
      </c>
    </row>
    <row r="122" spans="1:7" ht="13.5" thickBot="1">
      <c r="A122" s="7" t="s">
        <v>199</v>
      </c>
      <c r="B122" s="220"/>
      <c r="C122" s="8"/>
      <c r="D122" s="44">
        <v>110</v>
      </c>
      <c r="E122" s="196">
        <v>8.963722638455003</v>
      </c>
      <c r="F122" s="106">
        <f t="shared" si="2"/>
        <v>5.826419714995752</v>
      </c>
      <c r="G122" s="106">
        <f t="shared" si="3"/>
        <v>233.46336782038193</v>
      </c>
    </row>
    <row r="123" spans="1:7" ht="15.75" thickBot="1">
      <c r="A123" s="4" t="s">
        <v>200</v>
      </c>
      <c r="B123" s="199" t="s">
        <v>201</v>
      </c>
      <c r="C123" s="9" t="s">
        <v>6</v>
      </c>
      <c r="D123" s="46" t="s">
        <v>202</v>
      </c>
      <c r="E123" s="196">
        <v>0.25748574904000004</v>
      </c>
      <c r="F123" s="106">
        <f t="shared" si="2"/>
        <v>0.16736573687600004</v>
      </c>
      <c r="G123" s="106">
        <f t="shared" si="3"/>
        <v>6.706308590890683</v>
      </c>
    </row>
    <row r="124" spans="1:7" ht="12.75">
      <c r="A124" s="4" t="s">
        <v>203</v>
      </c>
      <c r="B124" s="194"/>
      <c r="C124" s="6"/>
      <c r="D124" s="48" t="s">
        <v>204</v>
      </c>
      <c r="E124" s="196">
        <v>0.4988786387650001</v>
      </c>
      <c r="F124" s="106">
        <f t="shared" si="2"/>
        <v>0.3242711151972501</v>
      </c>
      <c r="G124" s="106">
        <f t="shared" si="3"/>
        <v>12.993472894850699</v>
      </c>
    </row>
    <row r="125" spans="1:7" ht="13.5" thickBot="1">
      <c r="A125" s="7" t="s">
        <v>205</v>
      </c>
      <c r="B125" s="198"/>
      <c r="C125" s="8"/>
      <c r="D125" s="44" t="s">
        <v>206</v>
      </c>
      <c r="E125" s="196">
        <v>0.7080858098600002</v>
      </c>
      <c r="F125" s="106">
        <f t="shared" si="2"/>
        <v>0.4602557764090002</v>
      </c>
      <c r="G125" s="106">
        <f t="shared" si="3"/>
        <v>18.442348624949382</v>
      </c>
    </row>
    <row r="126" spans="1:7" ht="15.75" thickBot="1">
      <c r="A126" s="4" t="s">
        <v>207</v>
      </c>
      <c r="B126" s="199" t="s">
        <v>208</v>
      </c>
      <c r="C126" s="9" t="s">
        <v>6</v>
      </c>
      <c r="D126" s="46" t="s">
        <v>209</v>
      </c>
      <c r="E126" s="196">
        <v>0.2413928897250001</v>
      </c>
      <c r="F126" s="106">
        <f t="shared" si="2"/>
        <v>0.15690537832125007</v>
      </c>
      <c r="G126" s="106">
        <f t="shared" si="3"/>
        <v>6.287164303960017</v>
      </c>
    </row>
    <row r="127" spans="1:7" ht="12.75">
      <c r="A127" s="4" t="s">
        <v>210</v>
      </c>
      <c r="B127" s="194"/>
      <c r="C127" s="6"/>
      <c r="D127" s="48" t="s">
        <v>202</v>
      </c>
      <c r="E127" s="196">
        <v>0.2413928897250001</v>
      </c>
      <c r="F127" s="106">
        <f t="shared" si="2"/>
        <v>0.15690537832125007</v>
      </c>
      <c r="G127" s="106">
        <f t="shared" si="3"/>
        <v>6.287164303960017</v>
      </c>
    </row>
    <row r="128" spans="1:7" ht="12.75">
      <c r="A128" s="4" t="s">
        <v>211</v>
      </c>
      <c r="B128" s="194"/>
      <c r="C128" s="6"/>
      <c r="D128" s="48" t="s">
        <v>204</v>
      </c>
      <c r="E128" s="196">
        <v>0.4023214828750001</v>
      </c>
      <c r="F128" s="106">
        <f t="shared" si="2"/>
        <v>0.26150896386875006</v>
      </c>
      <c r="G128" s="106">
        <f t="shared" si="3"/>
        <v>10.478607173266692</v>
      </c>
    </row>
    <row r="129" spans="1:7" ht="12.75">
      <c r="A129" s="4" t="s">
        <v>212</v>
      </c>
      <c r="B129" s="194"/>
      <c r="C129" s="6"/>
      <c r="D129" s="48" t="s">
        <v>206</v>
      </c>
      <c r="E129" s="196">
        <v>0.3540429049300001</v>
      </c>
      <c r="F129" s="106">
        <f t="shared" si="2"/>
        <v>0.2301278882045001</v>
      </c>
      <c r="G129" s="106">
        <f t="shared" si="3"/>
        <v>9.221174312474691</v>
      </c>
    </row>
    <row r="130" spans="1:7" ht="12.75">
      <c r="A130" s="4" t="s">
        <v>213</v>
      </c>
      <c r="B130" s="194"/>
      <c r="C130" s="6"/>
      <c r="D130" s="48" t="s">
        <v>214</v>
      </c>
      <c r="E130" s="196">
        <v>0.4988786387650001</v>
      </c>
      <c r="F130" s="106">
        <f t="shared" si="2"/>
        <v>0.3242711151972501</v>
      </c>
      <c r="G130" s="106">
        <f t="shared" si="3"/>
        <v>12.993472894850699</v>
      </c>
    </row>
    <row r="131" spans="1:7" ht="12.75">
      <c r="A131" s="4" t="s">
        <v>215</v>
      </c>
      <c r="B131" s="194"/>
      <c r="C131" s="6"/>
      <c r="D131" s="48" t="s">
        <v>216</v>
      </c>
      <c r="E131" s="196">
        <v>0.4988786387650001</v>
      </c>
      <c r="F131" s="106">
        <f t="shared" si="2"/>
        <v>0.3242711151972501</v>
      </c>
      <c r="G131" s="106">
        <f t="shared" si="3"/>
        <v>12.993472894850699</v>
      </c>
    </row>
    <row r="132" spans="1:7" ht="12.75">
      <c r="A132" s="4" t="s">
        <v>217</v>
      </c>
      <c r="B132" s="194"/>
      <c r="C132" s="6"/>
      <c r="D132" s="48" t="s">
        <v>218</v>
      </c>
      <c r="E132" s="196">
        <v>0.6598072319150001</v>
      </c>
      <c r="F132" s="106">
        <f t="shared" si="2"/>
        <v>0.4288747007447501</v>
      </c>
      <c r="G132" s="106">
        <f t="shared" si="3"/>
        <v>17.184915764157374</v>
      </c>
    </row>
    <row r="133" spans="1:7" ht="12.75">
      <c r="A133" s="4" t="s">
        <v>219</v>
      </c>
      <c r="B133" s="194"/>
      <c r="C133" s="6"/>
      <c r="D133" s="48" t="s">
        <v>220</v>
      </c>
      <c r="E133" s="196">
        <v>0.9816644182150003</v>
      </c>
      <c r="F133" s="106">
        <f t="shared" si="2"/>
        <v>0.6380818718397502</v>
      </c>
      <c r="G133" s="106">
        <f t="shared" si="3"/>
        <v>25.56780150277073</v>
      </c>
    </row>
    <row r="134" spans="1:7" ht="12.75">
      <c r="A134" s="4" t="s">
        <v>221</v>
      </c>
      <c r="B134" s="194"/>
      <c r="C134" s="6"/>
      <c r="D134" s="48" t="s">
        <v>222</v>
      </c>
      <c r="E134" s="196">
        <v>1.0299429961600002</v>
      </c>
      <c r="F134" s="106">
        <f t="shared" si="2"/>
        <v>0.6694629475040001</v>
      </c>
      <c r="G134" s="106">
        <f t="shared" si="3"/>
        <v>26.825234363562732</v>
      </c>
    </row>
    <row r="135" spans="1:7" ht="12.75">
      <c r="A135" s="4" t="s">
        <v>223</v>
      </c>
      <c r="B135" s="194"/>
      <c r="C135" s="6"/>
      <c r="D135" s="48" t="s">
        <v>224</v>
      </c>
      <c r="E135" s="196">
        <v>1.174778729995</v>
      </c>
      <c r="F135" s="106">
        <f t="shared" si="2"/>
        <v>0.7636061744967501</v>
      </c>
      <c r="G135" s="106">
        <f t="shared" si="3"/>
        <v>30.597532945938738</v>
      </c>
    </row>
    <row r="136" spans="1:7" ht="12.75">
      <c r="A136" s="4" t="s">
        <v>225</v>
      </c>
      <c r="B136" s="194"/>
      <c r="C136" s="6"/>
      <c r="D136" s="48" t="s">
        <v>226</v>
      </c>
      <c r="E136" s="196">
        <v>2.1564431482100006</v>
      </c>
      <c r="F136" s="106">
        <f aca="true" t="shared" si="4" ref="F136:F199">E136*(100-F$5)/100</f>
        <v>1.4016880463365005</v>
      </c>
      <c r="G136" s="106">
        <f aca="true" t="shared" si="5" ref="G136:G199">F136*G$5</f>
        <v>56.16533444870948</v>
      </c>
    </row>
    <row r="137" spans="1:7" ht="12.75">
      <c r="A137" s="4" t="s">
        <v>227</v>
      </c>
      <c r="B137" s="194"/>
      <c r="C137" s="6"/>
      <c r="D137" s="48" t="s">
        <v>228</v>
      </c>
      <c r="E137" s="196">
        <v>2.2369074447850004</v>
      </c>
      <c r="F137" s="106">
        <f t="shared" si="4"/>
        <v>1.4539898391102504</v>
      </c>
      <c r="G137" s="106">
        <f t="shared" si="5"/>
        <v>58.261055883362815</v>
      </c>
    </row>
    <row r="138" spans="1:7" ht="15">
      <c r="A138" s="4" t="s">
        <v>229</v>
      </c>
      <c r="B138" s="221"/>
      <c r="C138" s="24"/>
      <c r="D138" s="48" t="s">
        <v>230</v>
      </c>
      <c r="E138" s="196">
        <v>4.876136372445001</v>
      </c>
      <c r="F138" s="106">
        <f t="shared" si="4"/>
        <v>3.1694886420892505</v>
      </c>
      <c r="G138" s="106">
        <f t="shared" si="5"/>
        <v>127.00071893999231</v>
      </c>
    </row>
    <row r="139" spans="1:7" ht="12.75">
      <c r="A139" s="4" t="s">
        <v>231</v>
      </c>
      <c r="B139" s="217"/>
      <c r="C139" s="16"/>
      <c r="D139" s="48" t="s">
        <v>232</v>
      </c>
      <c r="E139" s="196">
        <v>5.101436402855001</v>
      </c>
      <c r="F139" s="106">
        <f t="shared" si="4"/>
        <v>3.3159336618557513</v>
      </c>
      <c r="G139" s="106">
        <f t="shared" si="5"/>
        <v>132.8687389570217</v>
      </c>
    </row>
    <row r="140" spans="1:7" ht="12.75">
      <c r="A140" s="4" t="s">
        <v>233</v>
      </c>
      <c r="B140" s="194"/>
      <c r="C140" s="6"/>
      <c r="D140" s="48" t="s">
        <v>234</v>
      </c>
      <c r="E140" s="196">
        <v>4.039307688065001</v>
      </c>
      <c r="F140" s="106">
        <f t="shared" si="4"/>
        <v>2.625549997242251</v>
      </c>
      <c r="G140" s="106">
        <f t="shared" si="5"/>
        <v>105.2052160195976</v>
      </c>
    </row>
    <row r="141" spans="1:7" ht="12.75">
      <c r="A141" s="4" t="s">
        <v>235</v>
      </c>
      <c r="B141" s="194"/>
      <c r="C141" s="6"/>
      <c r="D141" s="48" t="s">
        <v>236</v>
      </c>
      <c r="E141" s="196">
        <v>4.216329140530001</v>
      </c>
      <c r="F141" s="106">
        <f t="shared" si="4"/>
        <v>2.7406139413445003</v>
      </c>
      <c r="G141" s="106">
        <f t="shared" si="5"/>
        <v>109.81580317583493</v>
      </c>
    </row>
    <row r="142" spans="1:7" ht="12.75">
      <c r="A142" s="4" t="s">
        <v>237</v>
      </c>
      <c r="B142" s="194"/>
      <c r="C142" s="6"/>
      <c r="D142" s="48" t="s">
        <v>238</v>
      </c>
      <c r="E142" s="196">
        <v>4.570372045460001</v>
      </c>
      <c r="F142" s="106">
        <f t="shared" si="4"/>
        <v>2.9707418295490005</v>
      </c>
      <c r="G142" s="106">
        <f t="shared" si="5"/>
        <v>119.03697748830962</v>
      </c>
    </row>
    <row r="143" spans="1:7" ht="12.75">
      <c r="A143" s="4" t="s">
        <v>239</v>
      </c>
      <c r="B143" s="194"/>
      <c r="C143" s="6"/>
      <c r="D143" s="48" t="s">
        <v>240</v>
      </c>
      <c r="E143" s="196">
        <v>8.947629779140001</v>
      </c>
      <c r="F143" s="106">
        <f t="shared" si="4"/>
        <v>5.8159593564410015</v>
      </c>
      <c r="G143" s="106">
        <f t="shared" si="5"/>
        <v>233.04422353345126</v>
      </c>
    </row>
    <row r="144" spans="1:7" ht="13.5" thickBot="1">
      <c r="A144" s="7" t="s">
        <v>241</v>
      </c>
      <c r="B144" s="198"/>
      <c r="C144" s="8"/>
      <c r="D144" s="44" t="s">
        <v>242</v>
      </c>
      <c r="E144" s="196">
        <v>8.786701185990001</v>
      </c>
      <c r="F144" s="106">
        <f t="shared" si="4"/>
        <v>5.7113557708935</v>
      </c>
      <c r="G144" s="106">
        <f t="shared" si="5"/>
        <v>228.85278066414452</v>
      </c>
    </row>
    <row r="145" spans="1:7" ht="15.75" thickBot="1">
      <c r="A145" s="4" t="s">
        <v>243</v>
      </c>
      <c r="B145" s="199" t="s">
        <v>244</v>
      </c>
      <c r="C145" s="9" t="s">
        <v>6</v>
      </c>
      <c r="D145" s="46">
        <v>16</v>
      </c>
      <c r="E145" s="196">
        <v>0.19311431178000008</v>
      </c>
      <c r="F145" s="106">
        <f t="shared" si="4"/>
        <v>0.12552430265700004</v>
      </c>
      <c r="G145" s="106">
        <f t="shared" si="5"/>
        <v>5.0297314431680125</v>
      </c>
    </row>
    <row r="146" spans="1:7" ht="12.75">
      <c r="A146" s="4" t="s">
        <v>245</v>
      </c>
      <c r="B146" s="10"/>
      <c r="C146" s="6"/>
      <c r="D146" s="48" t="s">
        <v>107</v>
      </c>
      <c r="E146" s="196">
        <v>0.19311431178000008</v>
      </c>
      <c r="F146" s="106">
        <f t="shared" si="4"/>
        <v>0.12552430265700004</v>
      </c>
      <c r="G146" s="106">
        <f t="shared" si="5"/>
        <v>5.0297314431680125</v>
      </c>
    </row>
    <row r="147" spans="1:7" ht="12.75">
      <c r="A147" s="4" t="s">
        <v>246</v>
      </c>
      <c r="B147" s="10"/>
      <c r="C147" s="6"/>
      <c r="D147" s="48" t="s">
        <v>109</v>
      </c>
      <c r="E147" s="196">
        <v>0.2413928897250001</v>
      </c>
      <c r="F147" s="106">
        <f t="shared" si="4"/>
        <v>0.15690537832125007</v>
      </c>
      <c r="G147" s="106">
        <f t="shared" si="5"/>
        <v>6.287164303960017</v>
      </c>
    </row>
    <row r="148" spans="1:7" ht="12.75">
      <c r="A148" s="4" t="s">
        <v>247</v>
      </c>
      <c r="B148" s="10"/>
      <c r="C148" s="6"/>
      <c r="D148" s="48" t="s">
        <v>111</v>
      </c>
      <c r="E148" s="196">
        <v>0.38622862356000015</v>
      </c>
      <c r="F148" s="106">
        <f t="shared" si="4"/>
        <v>0.2510486053140001</v>
      </c>
      <c r="G148" s="106">
        <f t="shared" si="5"/>
        <v>10.059462886336025</v>
      </c>
    </row>
    <row r="149" spans="1:7" ht="12.75">
      <c r="A149" s="4" t="s">
        <v>248</v>
      </c>
      <c r="B149" s="10"/>
      <c r="C149" s="6"/>
      <c r="D149" s="48">
        <v>40</v>
      </c>
      <c r="E149" s="196">
        <v>2.1081645702650005</v>
      </c>
      <c r="F149" s="106">
        <f t="shared" si="4"/>
        <v>1.3703069706722502</v>
      </c>
      <c r="G149" s="106">
        <f t="shared" si="5"/>
        <v>54.907901587917465</v>
      </c>
    </row>
    <row r="150" spans="1:7" ht="12.75">
      <c r="A150" s="4" t="s">
        <v>249</v>
      </c>
      <c r="B150" s="10"/>
      <c r="C150" s="6"/>
      <c r="D150" s="48">
        <v>50</v>
      </c>
      <c r="E150" s="196">
        <v>2.430021756565001</v>
      </c>
      <c r="F150" s="106">
        <f t="shared" si="4"/>
        <v>1.5795141417672505</v>
      </c>
      <c r="G150" s="106">
        <f t="shared" si="5"/>
        <v>63.290787326530825</v>
      </c>
    </row>
    <row r="151" spans="1:7" ht="13.5" thickBot="1">
      <c r="A151" s="7" t="s">
        <v>250</v>
      </c>
      <c r="B151" s="201"/>
      <c r="C151" s="8"/>
      <c r="D151" s="44" t="s">
        <v>117</v>
      </c>
      <c r="E151" s="196">
        <v>3.138107566425001</v>
      </c>
      <c r="F151" s="106">
        <f t="shared" si="4"/>
        <v>2.0397699181762503</v>
      </c>
      <c r="G151" s="106">
        <f t="shared" si="5"/>
        <v>81.7331359514802</v>
      </c>
    </row>
    <row r="152" spans="1:7" ht="13.5" thickBot="1">
      <c r="A152" s="7" t="s">
        <v>251</v>
      </c>
      <c r="B152" s="201"/>
      <c r="C152" s="8"/>
      <c r="D152" s="44">
        <v>75</v>
      </c>
      <c r="E152" s="196">
        <v>6.002636524495</v>
      </c>
      <c r="F152" s="106">
        <f t="shared" si="4"/>
        <v>3.90171374092175</v>
      </c>
      <c r="G152" s="106">
        <f t="shared" si="5"/>
        <v>156.340819025139</v>
      </c>
    </row>
    <row r="153" spans="1:7" ht="15.75" thickBot="1">
      <c r="A153" s="13" t="s">
        <v>252</v>
      </c>
      <c r="B153" s="222" t="s">
        <v>253</v>
      </c>
      <c r="C153" s="25" t="s">
        <v>254</v>
      </c>
      <c r="D153" s="50">
        <v>20</v>
      </c>
      <c r="E153" s="196">
        <v>0.3057643269850001</v>
      </c>
      <c r="F153" s="106">
        <f t="shared" si="4"/>
        <v>0.19874681254025006</v>
      </c>
      <c r="G153" s="106">
        <f t="shared" si="5"/>
        <v>7.9637414516826865</v>
      </c>
    </row>
    <row r="154" spans="1:7" ht="15.75" thickBot="1">
      <c r="A154" s="4" t="s">
        <v>255</v>
      </c>
      <c r="B154" s="199" t="s">
        <v>256</v>
      </c>
      <c r="C154" s="9" t="s">
        <v>6</v>
      </c>
      <c r="D154" s="46" t="s">
        <v>105</v>
      </c>
      <c r="E154" s="196">
        <v>0.7402715284900002</v>
      </c>
      <c r="F154" s="106">
        <f t="shared" si="4"/>
        <v>0.4811764935185001</v>
      </c>
      <c r="G154" s="106">
        <f t="shared" si="5"/>
        <v>19.280637198810716</v>
      </c>
    </row>
    <row r="155" spans="1:7" ht="12.75">
      <c r="A155" s="4" t="s">
        <v>257</v>
      </c>
      <c r="B155" s="10"/>
      <c r="C155" s="6"/>
      <c r="D155" s="48" t="s">
        <v>107</v>
      </c>
      <c r="E155" s="196">
        <v>1.0621287147900003</v>
      </c>
      <c r="F155" s="106">
        <f t="shared" si="4"/>
        <v>0.6903836646135002</v>
      </c>
      <c r="G155" s="106">
        <f t="shared" si="5"/>
        <v>27.66352293742407</v>
      </c>
    </row>
    <row r="156" spans="1:7" ht="12.75">
      <c r="A156" s="4" t="s">
        <v>258</v>
      </c>
      <c r="B156" s="10"/>
      <c r="C156" s="6"/>
      <c r="D156" s="48" t="s">
        <v>109</v>
      </c>
      <c r="E156" s="196">
        <v>1.2230573079400004</v>
      </c>
      <c r="F156" s="106">
        <f t="shared" si="4"/>
        <v>0.7949872501610002</v>
      </c>
      <c r="G156" s="106">
        <f t="shared" si="5"/>
        <v>31.854965806730746</v>
      </c>
    </row>
    <row r="157" spans="1:7" ht="12.75">
      <c r="A157" s="4" t="s">
        <v>259</v>
      </c>
      <c r="B157" s="10"/>
      <c r="C157" s="6"/>
      <c r="D157" s="48" t="s">
        <v>111</v>
      </c>
      <c r="E157" s="196">
        <v>1.8345859619100002</v>
      </c>
      <c r="F157" s="106">
        <f t="shared" si="4"/>
        <v>1.1924808752415001</v>
      </c>
      <c r="G157" s="106">
        <f t="shared" si="5"/>
        <v>47.78244871009611</v>
      </c>
    </row>
    <row r="158" spans="1:7" ht="13.5" thickBot="1">
      <c r="A158" s="7" t="s">
        <v>260</v>
      </c>
      <c r="B158" s="201"/>
      <c r="C158" s="8"/>
      <c r="D158" s="44" t="s">
        <v>113</v>
      </c>
      <c r="E158" s="196">
        <v>2.8162503801250005</v>
      </c>
      <c r="F158" s="106">
        <f t="shared" si="4"/>
        <v>1.8305627470812504</v>
      </c>
      <c r="G158" s="106">
        <f t="shared" si="5"/>
        <v>73.35025021286685</v>
      </c>
    </row>
    <row r="159" spans="1:7" ht="15.75" thickBot="1">
      <c r="A159" s="4" t="s">
        <v>261</v>
      </c>
      <c r="B159" s="199" t="s">
        <v>262</v>
      </c>
      <c r="C159" s="9" t="s">
        <v>6</v>
      </c>
      <c r="D159" s="46">
        <v>20</v>
      </c>
      <c r="E159" s="196">
        <v>1.2230573079400004</v>
      </c>
      <c r="F159" s="106">
        <f t="shared" si="4"/>
        <v>0.7949872501610002</v>
      </c>
      <c r="G159" s="106">
        <f t="shared" si="5"/>
        <v>31.854965806730746</v>
      </c>
    </row>
    <row r="160" spans="1:7" ht="12.75">
      <c r="A160" s="4" t="s">
        <v>263</v>
      </c>
      <c r="B160" s="10"/>
      <c r="C160" s="6"/>
      <c r="D160" s="48">
        <v>25</v>
      </c>
      <c r="E160" s="196">
        <v>1.2552430265700003</v>
      </c>
      <c r="F160" s="106">
        <f t="shared" si="4"/>
        <v>0.8159079672705002</v>
      </c>
      <c r="G160" s="106">
        <f t="shared" si="5"/>
        <v>32.69325438059208</v>
      </c>
    </row>
    <row r="161" spans="1:7" ht="15">
      <c r="A161" s="4" t="s">
        <v>264</v>
      </c>
      <c r="B161" s="221"/>
      <c r="C161" s="24"/>
      <c r="D161" s="48">
        <v>32</v>
      </c>
      <c r="E161" s="196">
        <v>2.5426717717700007</v>
      </c>
      <c r="F161" s="106">
        <f t="shared" si="4"/>
        <v>1.6527366516505004</v>
      </c>
      <c r="G161" s="106">
        <f t="shared" si="5"/>
        <v>66.2247973350455</v>
      </c>
    </row>
    <row r="162" spans="1:7" ht="13.5" thickBot="1">
      <c r="A162" s="7" t="s">
        <v>265</v>
      </c>
      <c r="B162" s="223"/>
      <c r="C162" s="18"/>
      <c r="D162" s="44">
        <v>40</v>
      </c>
      <c r="E162" s="196">
        <v>2.70360036492</v>
      </c>
      <c r="F162" s="106">
        <f t="shared" si="4"/>
        <v>1.757340237198</v>
      </c>
      <c r="G162" s="106">
        <f t="shared" si="5"/>
        <v>70.41624020435216</v>
      </c>
    </row>
    <row r="163" spans="1:7" ht="15.75" thickBot="1">
      <c r="A163" s="15" t="s">
        <v>266</v>
      </c>
      <c r="B163" s="199" t="s">
        <v>267</v>
      </c>
      <c r="C163" s="9" t="s">
        <v>6</v>
      </c>
      <c r="D163" s="46" t="s">
        <v>105</v>
      </c>
      <c r="E163" s="196">
        <v>1.4644501976650004</v>
      </c>
      <c r="F163" s="106">
        <f t="shared" si="4"/>
        <v>0.9518926284822503</v>
      </c>
      <c r="G163" s="106">
        <f t="shared" si="5"/>
        <v>38.142130110690765</v>
      </c>
    </row>
    <row r="164" spans="1:7" ht="12.75">
      <c r="A164" s="15" t="s">
        <v>268</v>
      </c>
      <c r="B164" s="10"/>
      <c r="C164" s="6"/>
      <c r="D164" s="48" t="s">
        <v>107</v>
      </c>
      <c r="E164" s="196">
        <v>1.7058430873900006</v>
      </c>
      <c r="F164" s="106">
        <f t="shared" si="4"/>
        <v>1.1087980068035004</v>
      </c>
      <c r="G164" s="106">
        <f t="shared" si="5"/>
        <v>44.42929441465078</v>
      </c>
    </row>
    <row r="165" spans="1:7" ht="12.75">
      <c r="A165" s="15" t="s">
        <v>269</v>
      </c>
      <c r="B165" s="10"/>
      <c r="C165" s="6"/>
      <c r="D165" s="48" t="s">
        <v>109</v>
      </c>
      <c r="E165" s="196">
        <v>2.607043209030001</v>
      </c>
      <c r="F165" s="106">
        <f t="shared" si="4"/>
        <v>1.6945780858695005</v>
      </c>
      <c r="G165" s="106">
        <f t="shared" si="5"/>
        <v>67.90137448276818</v>
      </c>
    </row>
    <row r="166" spans="1:7" ht="12.75">
      <c r="A166" s="15" t="s">
        <v>270</v>
      </c>
      <c r="B166" s="10"/>
      <c r="C166" s="6"/>
      <c r="D166" s="48" t="s">
        <v>111</v>
      </c>
      <c r="E166" s="196">
        <v>4.312886296420001</v>
      </c>
      <c r="F166" s="106">
        <f t="shared" si="4"/>
        <v>2.803376092673001</v>
      </c>
      <c r="G166" s="106">
        <f t="shared" si="5"/>
        <v>112.33066889741896</v>
      </c>
    </row>
    <row r="167" spans="1:7" ht="13.5" thickBot="1">
      <c r="A167" s="17" t="s">
        <v>271</v>
      </c>
      <c r="B167" s="201"/>
      <c r="C167" s="8"/>
      <c r="D167" s="44" t="s">
        <v>113</v>
      </c>
      <c r="E167" s="196">
        <v>6.1152865397000005</v>
      </c>
      <c r="F167" s="106">
        <f t="shared" si="4"/>
        <v>3.974936250805</v>
      </c>
      <c r="G167" s="106">
        <f t="shared" si="5"/>
        <v>159.27482903365367</v>
      </c>
    </row>
    <row r="168" spans="1:7" ht="15.75" thickBot="1">
      <c r="A168" s="4" t="s">
        <v>272</v>
      </c>
      <c r="B168" s="199" t="s">
        <v>273</v>
      </c>
      <c r="C168" s="9" t="s">
        <v>6</v>
      </c>
      <c r="D168" s="46" t="s">
        <v>274</v>
      </c>
      <c r="E168" s="196">
        <v>2.2530003041</v>
      </c>
      <c r="F168" s="106">
        <f t="shared" si="4"/>
        <v>1.464450197665</v>
      </c>
      <c r="G168" s="106">
        <f t="shared" si="5"/>
        <v>58.68020017029346</v>
      </c>
    </row>
    <row r="169" spans="1:7" ht="12.75">
      <c r="A169" s="4" t="s">
        <v>275</v>
      </c>
      <c r="B169" s="194"/>
      <c r="C169" s="6"/>
      <c r="D169" s="48" t="s">
        <v>276</v>
      </c>
      <c r="E169" s="196">
        <v>1.9150502584850002</v>
      </c>
      <c r="F169" s="106">
        <f t="shared" si="4"/>
        <v>1.24478266801525</v>
      </c>
      <c r="G169" s="106">
        <f t="shared" si="5"/>
        <v>49.87817014474945</v>
      </c>
    </row>
    <row r="170" spans="1:7" ht="12.75">
      <c r="A170" s="4" t="s">
        <v>277</v>
      </c>
      <c r="B170" s="194"/>
      <c r="C170" s="6"/>
      <c r="D170" s="48" t="s">
        <v>278</v>
      </c>
      <c r="E170" s="196">
        <v>2.9771789732750014</v>
      </c>
      <c r="F170" s="106">
        <f t="shared" si="4"/>
        <v>1.9351663326287507</v>
      </c>
      <c r="G170" s="106">
        <f t="shared" si="5"/>
        <v>77.54169308217354</v>
      </c>
    </row>
    <row r="171" spans="1:7" ht="12.75">
      <c r="A171" s="4" t="s">
        <v>279</v>
      </c>
      <c r="B171" s="194"/>
      <c r="C171" s="6"/>
      <c r="D171" s="48" t="s">
        <v>280</v>
      </c>
      <c r="E171" s="196">
        <v>2.2369074447850004</v>
      </c>
      <c r="F171" s="106">
        <f t="shared" si="4"/>
        <v>1.4539898391102504</v>
      </c>
      <c r="G171" s="106">
        <f t="shared" si="5"/>
        <v>58.261055883362815</v>
      </c>
    </row>
    <row r="172" spans="1:7" ht="12.75">
      <c r="A172" s="4" t="s">
        <v>281</v>
      </c>
      <c r="B172" s="194"/>
      <c r="C172" s="6"/>
      <c r="D172" s="48" t="s">
        <v>282</v>
      </c>
      <c r="E172" s="196">
        <v>2.9771789732750014</v>
      </c>
      <c r="F172" s="106">
        <f t="shared" si="4"/>
        <v>1.9351663326287507</v>
      </c>
      <c r="G172" s="106">
        <f t="shared" si="5"/>
        <v>77.54169308217354</v>
      </c>
    </row>
    <row r="173" spans="1:7" ht="12.75">
      <c r="A173" s="4" t="s">
        <v>283</v>
      </c>
      <c r="B173" s="194"/>
      <c r="C173" s="6"/>
      <c r="D173" s="48" t="s">
        <v>284</v>
      </c>
      <c r="E173" s="196">
        <v>5.793429353400001</v>
      </c>
      <c r="F173" s="106">
        <f t="shared" si="4"/>
        <v>3.765729079710001</v>
      </c>
      <c r="G173" s="106">
        <f t="shared" si="5"/>
        <v>150.8919432950404</v>
      </c>
    </row>
    <row r="174" spans="1:7" ht="12.75">
      <c r="A174" s="4" t="s">
        <v>285</v>
      </c>
      <c r="B174" s="194"/>
      <c r="C174" s="6"/>
      <c r="D174" s="48" t="s">
        <v>286</v>
      </c>
      <c r="E174" s="196">
        <v>12.359315953920005</v>
      </c>
      <c r="F174" s="106">
        <f t="shared" si="4"/>
        <v>8.033555370048003</v>
      </c>
      <c r="G174" s="106">
        <f t="shared" si="5"/>
        <v>321.9028123627528</v>
      </c>
    </row>
    <row r="175" spans="1:7" ht="12.75">
      <c r="A175" s="4" t="s">
        <v>287</v>
      </c>
      <c r="B175" s="194"/>
      <c r="C175" s="6"/>
      <c r="D175" s="48" t="s">
        <v>288</v>
      </c>
      <c r="E175" s="196">
        <v>17.02624515527</v>
      </c>
      <c r="F175" s="106">
        <f t="shared" si="4"/>
        <v>11.0670593509255</v>
      </c>
      <c r="G175" s="106">
        <f t="shared" si="5"/>
        <v>443.45465557264635</v>
      </c>
    </row>
    <row r="176" spans="1:7" ht="12.75">
      <c r="A176" s="4" t="s">
        <v>289</v>
      </c>
      <c r="B176" s="194"/>
      <c r="C176" s="6"/>
      <c r="D176" s="48" t="s">
        <v>290</v>
      </c>
      <c r="E176" s="196">
        <v>24.058824675925006</v>
      </c>
      <c r="F176" s="106">
        <f t="shared" si="4"/>
        <v>15.638236039351254</v>
      </c>
      <c r="G176" s="106">
        <f t="shared" si="5"/>
        <v>626.6207089613482</v>
      </c>
    </row>
    <row r="177" spans="1:7" ht="12.75">
      <c r="A177" s="4" t="s">
        <v>291</v>
      </c>
      <c r="B177" s="194"/>
      <c r="C177" s="6"/>
      <c r="D177" s="48" t="s">
        <v>292</v>
      </c>
      <c r="E177" s="196">
        <v>44.07834166378501</v>
      </c>
      <c r="F177" s="106">
        <f t="shared" si="4"/>
        <v>28.65092208146026</v>
      </c>
      <c r="G177" s="106">
        <f t="shared" si="5"/>
        <v>1148.0362019030988</v>
      </c>
    </row>
    <row r="178" spans="1:7" ht="13.5" thickBot="1">
      <c r="A178" s="7" t="s">
        <v>293</v>
      </c>
      <c r="B178" s="198"/>
      <c r="C178" s="8"/>
      <c r="D178" s="44" t="s">
        <v>294</v>
      </c>
      <c r="E178" s="196">
        <v>64.80594446150502</v>
      </c>
      <c r="F178" s="106">
        <f t="shared" si="4"/>
        <v>42.12386389997826</v>
      </c>
      <c r="G178" s="106">
        <f t="shared" si="5"/>
        <v>1687.8940434697988</v>
      </c>
    </row>
    <row r="179" spans="1:7" ht="15.75" thickBot="1">
      <c r="A179" s="4" t="s">
        <v>295</v>
      </c>
      <c r="B179" s="199" t="s">
        <v>296</v>
      </c>
      <c r="C179" s="9" t="s">
        <v>6</v>
      </c>
      <c r="D179" s="46" t="s">
        <v>274</v>
      </c>
      <c r="E179" s="196">
        <v>1.9794216957450004</v>
      </c>
      <c r="F179" s="106">
        <f t="shared" si="4"/>
        <v>1.2866241022342502</v>
      </c>
      <c r="G179" s="106">
        <f t="shared" si="5"/>
        <v>51.55474729247212</v>
      </c>
    </row>
    <row r="180" spans="1:7" ht="12.75">
      <c r="A180" s="4" t="s">
        <v>297</v>
      </c>
      <c r="B180" s="194"/>
      <c r="C180" s="6"/>
      <c r="D180" s="48" t="s">
        <v>276</v>
      </c>
      <c r="E180" s="196">
        <v>1.5771002128700005</v>
      </c>
      <c r="F180" s="106">
        <f t="shared" si="4"/>
        <v>1.0251151383655002</v>
      </c>
      <c r="G180" s="106">
        <f t="shared" si="5"/>
        <v>41.076140119205434</v>
      </c>
    </row>
    <row r="181" spans="1:7" ht="12.75">
      <c r="A181" s="4" t="s">
        <v>298</v>
      </c>
      <c r="B181" s="194"/>
      <c r="C181" s="6"/>
      <c r="D181" s="48" t="s">
        <v>278</v>
      </c>
      <c r="E181" s="196">
        <v>2.5426717717700007</v>
      </c>
      <c r="F181" s="106">
        <f t="shared" si="4"/>
        <v>1.6527366516505004</v>
      </c>
      <c r="G181" s="106">
        <f t="shared" si="5"/>
        <v>66.2247973350455</v>
      </c>
    </row>
    <row r="182" spans="1:7" ht="12.75">
      <c r="A182" s="4" t="s">
        <v>299</v>
      </c>
      <c r="B182" s="194"/>
      <c r="C182" s="6"/>
      <c r="D182" s="48" t="s">
        <v>280</v>
      </c>
      <c r="E182" s="196">
        <v>1.9472359771150003</v>
      </c>
      <c r="F182" s="106">
        <f t="shared" si="4"/>
        <v>1.2657033851247501</v>
      </c>
      <c r="G182" s="106">
        <f t="shared" si="5"/>
        <v>50.71645871861078</v>
      </c>
    </row>
    <row r="183" spans="1:7" ht="12.75">
      <c r="A183" s="4" t="s">
        <v>300</v>
      </c>
      <c r="B183" s="194"/>
      <c r="C183" s="6"/>
      <c r="D183" s="48" t="s">
        <v>282</v>
      </c>
      <c r="E183" s="196">
        <v>2.446114615880001</v>
      </c>
      <c r="F183" s="106">
        <f t="shared" si="4"/>
        <v>1.5899745003220005</v>
      </c>
      <c r="G183" s="106">
        <f t="shared" si="5"/>
        <v>63.70993161346149</v>
      </c>
    </row>
    <row r="184" spans="1:7" ht="12.75">
      <c r="A184" s="22" t="s">
        <v>301</v>
      </c>
      <c r="B184" s="194"/>
      <c r="C184" s="6"/>
      <c r="D184" s="48" t="s">
        <v>302</v>
      </c>
      <c r="E184" s="196">
        <v>4.570372045460001</v>
      </c>
      <c r="F184" s="106">
        <f t="shared" si="4"/>
        <v>2.9707418295490005</v>
      </c>
      <c r="G184" s="106">
        <f t="shared" si="5"/>
        <v>119.03697748830962</v>
      </c>
    </row>
    <row r="185" spans="1:7" ht="12.75">
      <c r="A185" s="4" t="s">
        <v>303</v>
      </c>
      <c r="B185" s="194"/>
      <c r="C185" s="6"/>
      <c r="D185" s="48" t="s">
        <v>286</v>
      </c>
      <c r="E185" s="196">
        <v>12.021365908305004</v>
      </c>
      <c r="F185" s="106">
        <f t="shared" si="4"/>
        <v>7.813887840398253</v>
      </c>
      <c r="G185" s="106">
        <f t="shared" si="5"/>
        <v>313.1007823372088</v>
      </c>
    </row>
    <row r="186" spans="1:7" ht="12.75">
      <c r="A186" s="4" t="s">
        <v>304</v>
      </c>
      <c r="B186" s="194"/>
      <c r="C186" s="6"/>
      <c r="D186" s="48" t="s">
        <v>288</v>
      </c>
      <c r="E186" s="196">
        <v>17.074523733215006</v>
      </c>
      <c r="F186" s="106">
        <f t="shared" si="4"/>
        <v>11.098440426589754</v>
      </c>
      <c r="G186" s="106">
        <f t="shared" si="5"/>
        <v>444.71208843343845</v>
      </c>
    </row>
    <row r="187" spans="1:7" ht="12.75">
      <c r="A187" s="4" t="s">
        <v>305</v>
      </c>
      <c r="B187" s="194"/>
      <c r="C187" s="6"/>
      <c r="D187" s="48" t="s">
        <v>290</v>
      </c>
      <c r="E187" s="196">
        <v>25.732482044685007</v>
      </c>
      <c r="F187" s="106">
        <f t="shared" si="4"/>
        <v>16.726113329045255</v>
      </c>
      <c r="G187" s="106">
        <f t="shared" si="5"/>
        <v>670.2117148021376</v>
      </c>
    </row>
    <row r="188" spans="1:7" ht="13.5" thickBot="1">
      <c r="A188" s="7" t="s">
        <v>306</v>
      </c>
      <c r="B188" s="198"/>
      <c r="C188" s="26" t="s">
        <v>307</v>
      </c>
      <c r="D188" s="44" t="s">
        <v>276</v>
      </c>
      <c r="E188" s="196">
        <v>1.9794216957450004</v>
      </c>
      <c r="F188" s="106">
        <f t="shared" si="4"/>
        <v>1.2866241022342502</v>
      </c>
      <c r="G188" s="106">
        <f t="shared" si="5"/>
        <v>51.55474729247212</v>
      </c>
    </row>
    <row r="189" spans="1:7" ht="15.75" thickBot="1">
      <c r="A189" s="4" t="s">
        <v>308</v>
      </c>
      <c r="B189" s="199" t="s">
        <v>309</v>
      </c>
      <c r="C189" s="27"/>
      <c r="D189" s="224" t="s">
        <v>276</v>
      </c>
      <c r="E189" s="196">
        <v>2.784064661495001</v>
      </c>
      <c r="F189" s="106">
        <f t="shared" si="4"/>
        <v>1.8096420299717506</v>
      </c>
      <c r="G189" s="106">
        <f t="shared" si="5"/>
        <v>72.51196163900552</v>
      </c>
    </row>
    <row r="190" spans="1:7" ht="15">
      <c r="A190" s="4" t="s">
        <v>310</v>
      </c>
      <c r="B190" s="225" t="s">
        <v>311</v>
      </c>
      <c r="C190" s="345" t="s">
        <v>6</v>
      </c>
      <c r="D190" s="46" t="s">
        <v>274</v>
      </c>
      <c r="E190" s="196">
        <v>3.556521908615001</v>
      </c>
      <c r="F190" s="106">
        <f t="shared" si="4"/>
        <v>2.3117392405997506</v>
      </c>
      <c r="G190" s="106">
        <f t="shared" si="5"/>
        <v>92.63088741167756</v>
      </c>
    </row>
    <row r="191" spans="1:7" ht="15.75" thickBot="1">
      <c r="A191" s="4" t="s">
        <v>312</v>
      </c>
      <c r="B191" s="226" t="s">
        <v>313</v>
      </c>
      <c r="C191" s="329"/>
      <c r="D191" s="48" t="s">
        <v>314</v>
      </c>
      <c r="E191" s="196">
        <v>4.151957703270001</v>
      </c>
      <c r="F191" s="106">
        <f t="shared" si="4"/>
        <v>2.6987725071255007</v>
      </c>
      <c r="G191" s="106">
        <f t="shared" si="5"/>
        <v>108.13922602811226</v>
      </c>
    </row>
    <row r="192" spans="1:7" ht="12.75">
      <c r="A192" s="4" t="s">
        <v>315</v>
      </c>
      <c r="B192" s="194"/>
      <c r="C192" s="6"/>
      <c r="D192" s="48" t="s">
        <v>276</v>
      </c>
      <c r="E192" s="196">
        <v>3.556521908615001</v>
      </c>
      <c r="F192" s="106">
        <f t="shared" si="4"/>
        <v>2.3117392405997506</v>
      </c>
      <c r="G192" s="106">
        <f t="shared" si="5"/>
        <v>92.63088741167756</v>
      </c>
    </row>
    <row r="193" spans="1:7" ht="12.75">
      <c r="A193" s="4" t="s">
        <v>316</v>
      </c>
      <c r="B193" s="194"/>
      <c r="C193" s="6"/>
      <c r="D193" s="48" t="s">
        <v>278</v>
      </c>
      <c r="E193" s="196">
        <v>4.151957703270001</v>
      </c>
      <c r="F193" s="106">
        <f t="shared" si="4"/>
        <v>2.6987725071255007</v>
      </c>
      <c r="G193" s="106">
        <f t="shared" si="5"/>
        <v>108.13922602811226</v>
      </c>
    </row>
    <row r="194" spans="1:7" ht="12.75">
      <c r="A194" s="4" t="s">
        <v>317</v>
      </c>
      <c r="B194" s="194"/>
      <c r="C194" s="6"/>
      <c r="D194" s="48" t="s">
        <v>318</v>
      </c>
      <c r="E194" s="196">
        <v>8.625772592840002</v>
      </c>
      <c r="F194" s="106">
        <f t="shared" si="4"/>
        <v>5.606752185346002</v>
      </c>
      <c r="G194" s="106">
        <f t="shared" si="5"/>
        <v>224.66133779483792</v>
      </c>
    </row>
    <row r="195" spans="1:7" ht="12.75">
      <c r="A195" s="4" t="s">
        <v>319</v>
      </c>
      <c r="B195" s="194"/>
      <c r="C195" s="6"/>
      <c r="D195" s="48" t="s">
        <v>282</v>
      </c>
      <c r="E195" s="196">
        <v>5.503757885730002</v>
      </c>
      <c r="F195" s="106">
        <f t="shared" si="4"/>
        <v>3.577442625724501</v>
      </c>
      <c r="G195" s="106">
        <f t="shared" si="5"/>
        <v>143.34734613028837</v>
      </c>
    </row>
    <row r="196" spans="1:7" ht="12.75">
      <c r="A196" s="4" t="s">
        <v>320</v>
      </c>
      <c r="B196" s="194"/>
      <c r="C196" s="6"/>
      <c r="D196" s="48" t="s">
        <v>321</v>
      </c>
      <c r="E196" s="196">
        <v>8.867165482565003</v>
      </c>
      <c r="F196" s="106">
        <f t="shared" si="4"/>
        <v>5.763657563667253</v>
      </c>
      <c r="G196" s="106">
        <f t="shared" si="5"/>
        <v>230.94850209879795</v>
      </c>
    </row>
    <row r="197" spans="1:7" ht="12.75">
      <c r="A197" s="4" t="s">
        <v>322</v>
      </c>
      <c r="B197" s="227"/>
      <c r="C197" s="6"/>
      <c r="D197" s="48" t="s">
        <v>323</v>
      </c>
      <c r="E197" s="196">
        <v>14.596223398705002</v>
      </c>
      <c r="F197" s="106">
        <f t="shared" si="4"/>
        <v>9.48754520915825</v>
      </c>
      <c r="G197" s="106">
        <f t="shared" si="5"/>
        <v>380.16386824611556</v>
      </c>
    </row>
    <row r="198" spans="1:7" ht="13.5" thickBot="1">
      <c r="A198" s="7" t="s">
        <v>324</v>
      </c>
      <c r="B198" s="228"/>
      <c r="C198" s="26" t="s">
        <v>325</v>
      </c>
      <c r="D198" s="44" t="s">
        <v>278</v>
      </c>
      <c r="E198" s="196">
        <v>4.328979155735</v>
      </c>
      <c r="F198" s="106">
        <f t="shared" si="4"/>
        <v>2.81383645122775</v>
      </c>
      <c r="G198" s="106">
        <f t="shared" si="5"/>
        <v>112.74981318434959</v>
      </c>
    </row>
    <row r="199" spans="1:7" ht="15.75" thickBot="1">
      <c r="A199" s="4" t="s">
        <v>326</v>
      </c>
      <c r="B199" s="199" t="s">
        <v>327</v>
      </c>
      <c r="C199" s="9" t="s">
        <v>6</v>
      </c>
      <c r="D199" s="46" t="s">
        <v>274</v>
      </c>
      <c r="E199" s="196">
        <v>2.655321786975</v>
      </c>
      <c r="F199" s="106">
        <f t="shared" si="4"/>
        <v>1.7259591615337502</v>
      </c>
      <c r="G199" s="106">
        <f t="shared" si="5"/>
        <v>69.15880734356016</v>
      </c>
    </row>
    <row r="200" spans="1:7" ht="12.75">
      <c r="A200" s="4" t="s">
        <v>328</v>
      </c>
      <c r="B200" s="216"/>
      <c r="C200" s="24"/>
      <c r="D200" s="48" t="s">
        <v>276</v>
      </c>
      <c r="E200" s="196">
        <v>2.446114615880001</v>
      </c>
      <c r="F200" s="106">
        <f aca="true" t="shared" si="6" ref="F200:F263">E200*(100-F$5)/100</f>
        <v>1.5899745003220005</v>
      </c>
      <c r="G200" s="106">
        <f aca="true" t="shared" si="7" ref="G200:G263">F200*G$5</f>
        <v>63.70993161346149</v>
      </c>
    </row>
    <row r="201" spans="1:7" ht="12.75">
      <c r="A201" s="4" t="s">
        <v>329</v>
      </c>
      <c r="B201" s="194"/>
      <c r="C201" s="6"/>
      <c r="D201" s="48" t="s">
        <v>278</v>
      </c>
      <c r="E201" s="196">
        <v>3.7174505017650006</v>
      </c>
      <c r="F201" s="106">
        <f t="shared" si="6"/>
        <v>2.4163428261472504</v>
      </c>
      <c r="G201" s="106">
        <f t="shared" si="7"/>
        <v>96.82233028098423</v>
      </c>
    </row>
    <row r="202" spans="1:7" ht="12.75">
      <c r="A202" s="4" t="s">
        <v>330</v>
      </c>
      <c r="B202" s="194"/>
      <c r="C202" s="6"/>
      <c r="D202" s="48" t="s">
        <v>280</v>
      </c>
      <c r="E202" s="196">
        <v>3.0093646919050006</v>
      </c>
      <c r="F202" s="106">
        <f t="shared" si="6"/>
        <v>1.9560870497382503</v>
      </c>
      <c r="G202" s="106">
        <f t="shared" si="7"/>
        <v>78.37998165603486</v>
      </c>
    </row>
    <row r="203" spans="1:7" ht="12.75">
      <c r="A203" s="4" t="s">
        <v>331</v>
      </c>
      <c r="B203" s="194"/>
      <c r="C203" s="6"/>
      <c r="D203" s="48" t="s">
        <v>282</v>
      </c>
      <c r="E203" s="196">
        <v>3.7174505017650006</v>
      </c>
      <c r="F203" s="106">
        <f t="shared" si="6"/>
        <v>2.4163428261472504</v>
      </c>
      <c r="G203" s="106">
        <f t="shared" si="7"/>
        <v>96.82233028098423</v>
      </c>
    </row>
    <row r="204" spans="1:7" ht="13.5" thickBot="1">
      <c r="A204" s="7" t="s">
        <v>332</v>
      </c>
      <c r="B204" s="198"/>
      <c r="C204" s="8"/>
      <c r="D204" s="44" t="s">
        <v>333</v>
      </c>
      <c r="E204" s="196">
        <v>6.372772288740002</v>
      </c>
      <c r="F204" s="106">
        <f t="shared" si="6"/>
        <v>4.142301987681002</v>
      </c>
      <c r="G204" s="106">
        <f t="shared" si="7"/>
        <v>165.98113762454443</v>
      </c>
    </row>
    <row r="205" spans="1:7" ht="15.75" thickBot="1">
      <c r="A205" s="15" t="s">
        <v>334</v>
      </c>
      <c r="B205" s="199" t="s">
        <v>335</v>
      </c>
      <c r="C205" s="9" t="s">
        <v>6</v>
      </c>
      <c r="D205" s="46" t="s">
        <v>336</v>
      </c>
      <c r="E205" s="196">
        <v>2.413928897250001</v>
      </c>
      <c r="F205" s="106">
        <f t="shared" si="6"/>
        <v>1.5690537832125004</v>
      </c>
      <c r="G205" s="106">
        <f t="shared" si="7"/>
        <v>62.87164303960016</v>
      </c>
    </row>
    <row r="206" spans="1:7" ht="12.75">
      <c r="A206" s="15" t="s">
        <v>337</v>
      </c>
      <c r="B206" s="216"/>
      <c r="C206" s="24"/>
      <c r="D206" s="48" t="s">
        <v>276</v>
      </c>
      <c r="E206" s="196">
        <v>2.301278882045</v>
      </c>
      <c r="F206" s="106">
        <f t="shared" si="6"/>
        <v>1.4958312733292503</v>
      </c>
      <c r="G206" s="106">
        <f t="shared" si="7"/>
        <v>59.937633031085475</v>
      </c>
    </row>
    <row r="207" spans="1:7" ht="12.75">
      <c r="A207" s="15" t="s">
        <v>338</v>
      </c>
      <c r="B207" s="10"/>
      <c r="C207" s="6"/>
      <c r="D207" s="48" t="s">
        <v>278</v>
      </c>
      <c r="E207" s="196">
        <v>3.154200425740001</v>
      </c>
      <c r="F207" s="106">
        <f t="shared" si="6"/>
        <v>2.0502302767310003</v>
      </c>
      <c r="G207" s="106">
        <f t="shared" si="7"/>
        <v>82.15228023841087</v>
      </c>
    </row>
    <row r="208" spans="1:7" ht="12.75">
      <c r="A208" s="15" t="s">
        <v>339</v>
      </c>
      <c r="B208" s="10"/>
      <c r="C208" s="6"/>
      <c r="D208" s="48" t="s">
        <v>280</v>
      </c>
      <c r="E208" s="196">
        <v>2.8484360987550006</v>
      </c>
      <c r="F208" s="106">
        <f t="shared" si="6"/>
        <v>1.8514834641907505</v>
      </c>
      <c r="G208" s="106">
        <f t="shared" si="7"/>
        <v>74.18853878672819</v>
      </c>
    </row>
    <row r="209" spans="1:7" ht="12.75">
      <c r="A209" s="15" t="s">
        <v>340</v>
      </c>
      <c r="B209" s="10"/>
      <c r="C209" s="6"/>
      <c r="D209" s="48" t="s">
        <v>282</v>
      </c>
      <c r="E209" s="196">
        <v>3.122014707110001</v>
      </c>
      <c r="F209" s="106">
        <f t="shared" si="6"/>
        <v>2.0293095596215007</v>
      </c>
      <c r="G209" s="106">
        <f t="shared" si="7"/>
        <v>81.31399166454955</v>
      </c>
    </row>
    <row r="210" spans="1:7" ht="13.5" thickBot="1">
      <c r="A210" s="17" t="s">
        <v>341</v>
      </c>
      <c r="B210" s="201"/>
      <c r="C210" s="8"/>
      <c r="D210" s="44" t="s">
        <v>333</v>
      </c>
      <c r="E210" s="196">
        <v>5.616407900935002</v>
      </c>
      <c r="F210" s="106">
        <f t="shared" si="6"/>
        <v>3.650665135607751</v>
      </c>
      <c r="G210" s="106">
        <f t="shared" si="7"/>
        <v>146.28135613880303</v>
      </c>
    </row>
    <row r="211" spans="1:7" ht="15.75" thickBot="1">
      <c r="A211" s="4" t="s">
        <v>342</v>
      </c>
      <c r="B211" s="199" t="s">
        <v>343</v>
      </c>
      <c r="C211" s="9" t="s">
        <v>6</v>
      </c>
      <c r="D211" s="46" t="s">
        <v>274</v>
      </c>
      <c r="E211" s="196">
        <v>1.9472359771150003</v>
      </c>
      <c r="F211" s="106">
        <f t="shared" si="6"/>
        <v>1.2657033851247501</v>
      </c>
      <c r="G211" s="106">
        <f t="shared" si="7"/>
        <v>50.71645871861078</v>
      </c>
    </row>
    <row r="212" spans="1:7" ht="12.75">
      <c r="A212" s="4" t="s">
        <v>344</v>
      </c>
      <c r="B212" s="194"/>
      <c r="C212" s="6"/>
      <c r="D212" s="48" t="s">
        <v>276</v>
      </c>
      <c r="E212" s="196">
        <v>1.9472359771150003</v>
      </c>
      <c r="F212" s="106">
        <f t="shared" si="6"/>
        <v>1.2657033851247501</v>
      </c>
      <c r="G212" s="106">
        <f t="shared" si="7"/>
        <v>50.71645871861078</v>
      </c>
    </row>
    <row r="213" spans="1:7" ht="12.75">
      <c r="A213" s="28" t="s">
        <v>345</v>
      </c>
      <c r="B213" s="194"/>
      <c r="C213" s="6"/>
      <c r="D213" s="48" t="s">
        <v>280</v>
      </c>
      <c r="E213" s="196">
        <v>2.1242574295800005</v>
      </c>
      <c r="F213" s="106">
        <f t="shared" si="6"/>
        <v>1.3807673292270004</v>
      </c>
      <c r="G213" s="106">
        <f t="shared" si="7"/>
        <v>55.32704587484814</v>
      </c>
    </row>
    <row r="214" spans="1:7" ht="13.5" thickBot="1">
      <c r="A214" s="7" t="s">
        <v>346</v>
      </c>
      <c r="B214" s="198"/>
      <c r="C214" s="8"/>
      <c r="D214" s="229" t="s">
        <v>282</v>
      </c>
      <c r="E214" s="196">
        <v>3.2346647223150007</v>
      </c>
      <c r="F214" s="106">
        <f t="shared" si="6"/>
        <v>2.1025320695047505</v>
      </c>
      <c r="G214" s="106">
        <f t="shared" si="7"/>
        <v>84.24800167306421</v>
      </c>
    </row>
    <row r="215" spans="1:7" ht="15">
      <c r="A215" s="29" t="s">
        <v>347</v>
      </c>
      <c r="B215" s="230" t="s">
        <v>348</v>
      </c>
      <c r="C215" s="330" t="s">
        <v>6</v>
      </c>
      <c r="D215" s="188" t="s">
        <v>276</v>
      </c>
      <c r="E215" s="196">
        <v>2.1403502888950006</v>
      </c>
      <c r="F215" s="106">
        <f t="shared" si="6"/>
        <v>1.3912276877817504</v>
      </c>
      <c r="G215" s="106">
        <f t="shared" si="7"/>
        <v>55.746190161778806</v>
      </c>
    </row>
    <row r="216" spans="1:7" ht="15.75" thickBot="1">
      <c r="A216" s="7"/>
      <c r="B216" s="231" t="s">
        <v>349</v>
      </c>
      <c r="C216" s="331"/>
      <c r="D216" s="44"/>
      <c r="E216" s="196"/>
      <c r="F216" s="106">
        <f t="shared" si="6"/>
        <v>0</v>
      </c>
      <c r="G216" s="106">
        <f t="shared" si="7"/>
        <v>0</v>
      </c>
    </row>
    <row r="217" spans="1:7" ht="15.75" thickBot="1">
      <c r="A217" s="13" t="s">
        <v>350</v>
      </c>
      <c r="B217" s="232" t="s">
        <v>351</v>
      </c>
      <c r="C217" s="30" t="s">
        <v>6</v>
      </c>
      <c r="D217" s="50">
        <v>20</v>
      </c>
      <c r="E217" s="196">
        <v>2.8001575208100005</v>
      </c>
      <c r="F217" s="106">
        <f t="shared" si="6"/>
        <v>1.8201023885265002</v>
      </c>
      <c r="G217" s="106">
        <f t="shared" si="7"/>
        <v>72.93110592593617</v>
      </c>
    </row>
    <row r="218" spans="1:7" ht="15">
      <c r="A218" s="31" t="s">
        <v>352</v>
      </c>
      <c r="B218" s="230" t="s">
        <v>353</v>
      </c>
      <c r="C218" s="330" t="s">
        <v>354</v>
      </c>
      <c r="D218" s="188" t="s">
        <v>276</v>
      </c>
      <c r="E218" s="196">
        <v>2.655321786975</v>
      </c>
      <c r="F218" s="106">
        <f t="shared" si="6"/>
        <v>1.7259591615337502</v>
      </c>
      <c r="G218" s="106">
        <f t="shared" si="7"/>
        <v>69.15880734356016</v>
      </c>
    </row>
    <row r="219" spans="1:7" ht="15.75" thickBot="1">
      <c r="A219" s="32" t="s">
        <v>355</v>
      </c>
      <c r="B219" s="231" t="s">
        <v>356</v>
      </c>
      <c r="C219" s="331"/>
      <c r="D219" s="44" t="s">
        <v>280</v>
      </c>
      <c r="E219" s="196">
        <v>3.476057612040001</v>
      </c>
      <c r="F219" s="106">
        <f t="shared" si="6"/>
        <v>2.2594374478260004</v>
      </c>
      <c r="G219" s="106">
        <f t="shared" si="7"/>
        <v>90.53516597702422</v>
      </c>
    </row>
    <row r="220" spans="1:7" ht="15.75" thickBot="1">
      <c r="A220" s="33" t="s">
        <v>357</v>
      </c>
      <c r="B220" s="199" t="s">
        <v>358</v>
      </c>
      <c r="C220" s="9" t="s">
        <v>6</v>
      </c>
      <c r="D220" s="46" t="s">
        <v>276</v>
      </c>
      <c r="E220" s="196">
        <v>6.630258037780002</v>
      </c>
      <c r="F220" s="106">
        <f t="shared" si="6"/>
        <v>4.309667724557001</v>
      </c>
      <c r="G220" s="106">
        <f t="shared" si="7"/>
        <v>172.6874462154351</v>
      </c>
    </row>
    <row r="221" spans="1:7" ht="13.5" thickBot="1">
      <c r="A221" s="34" t="s">
        <v>359</v>
      </c>
      <c r="B221" s="219"/>
      <c r="C221" s="35"/>
      <c r="D221" s="67" t="s">
        <v>360</v>
      </c>
      <c r="E221" s="196">
        <v>9.784458463520004</v>
      </c>
      <c r="F221" s="106">
        <f t="shared" si="6"/>
        <v>6.359898001288002</v>
      </c>
      <c r="G221" s="106">
        <f t="shared" si="7"/>
        <v>254.83972645384597</v>
      </c>
    </row>
    <row r="222" spans="1:7" ht="15.75" thickBot="1">
      <c r="A222" s="36" t="s">
        <v>361</v>
      </c>
      <c r="B222" s="232" t="s">
        <v>362</v>
      </c>
      <c r="C222" s="37"/>
      <c r="D222" s="69" t="s">
        <v>363</v>
      </c>
      <c r="E222" s="196">
        <v>8.352193984485002</v>
      </c>
      <c r="F222" s="106">
        <f t="shared" si="6"/>
        <v>5.428926089915251</v>
      </c>
      <c r="G222" s="106">
        <f t="shared" si="7"/>
        <v>217.53588491701652</v>
      </c>
    </row>
    <row r="223" spans="1:7" ht="15.75" thickBot="1">
      <c r="A223" s="4" t="s">
        <v>364</v>
      </c>
      <c r="B223" s="199" t="s">
        <v>365</v>
      </c>
      <c r="C223" s="9" t="s">
        <v>6</v>
      </c>
      <c r="D223" s="46" t="s">
        <v>366</v>
      </c>
      <c r="E223" s="196">
        <v>2.0759788516350004</v>
      </c>
      <c r="F223" s="106">
        <f t="shared" si="6"/>
        <v>1.3493862535627503</v>
      </c>
      <c r="G223" s="106">
        <f t="shared" si="7"/>
        <v>54.06961301405613</v>
      </c>
    </row>
    <row r="224" spans="1:7" ht="12.75">
      <c r="A224" s="4" t="s">
        <v>367</v>
      </c>
      <c r="B224" s="194"/>
      <c r="C224" s="6"/>
      <c r="D224" s="48" t="s">
        <v>368</v>
      </c>
      <c r="E224" s="196">
        <v>2.2851860227300005</v>
      </c>
      <c r="F224" s="106">
        <f t="shared" si="6"/>
        <v>1.4853709147745002</v>
      </c>
      <c r="G224" s="106">
        <f t="shared" si="7"/>
        <v>59.51848874415481</v>
      </c>
    </row>
    <row r="225" spans="1:7" ht="12.75">
      <c r="A225" s="4" t="s">
        <v>369</v>
      </c>
      <c r="B225" s="10"/>
      <c r="C225" s="6"/>
      <c r="D225" s="48" t="s">
        <v>370</v>
      </c>
      <c r="E225" s="196">
        <v>3.3955933154650007</v>
      </c>
      <c r="F225" s="106">
        <f t="shared" si="6"/>
        <v>2.2071356550522503</v>
      </c>
      <c r="G225" s="106">
        <f t="shared" si="7"/>
        <v>88.43944454237088</v>
      </c>
    </row>
    <row r="226" spans="1:7" ht="12.75">
      <c r="A226" s="4" t="s">
        <v>371</v>
      </c>
      <c r="B226" s="10"/>
      <c r="C226" s="6"/>
      <c r="D226" s="48" t="s">
        <v>372</v>
      </c>
      <c r="E226" s="196">
        <v>3.3955933154650007</v>
      </c>
      <c r="F226" s="106">
        <f t="shared" si="6"/>
        <v>2.2071356550522503</v>
      </c>
      <c r="G226" s="106">
        <f t="shared" si="7"/>
        <v>88.43944454237088</v>
      </c>
    </row>
    <row r="227" spans="1:7" ht="13.5" thickBot="1">
      <c r="A227" s="7" t="s">
        <v>373</v>
      </c>
      <c r="B227" s="201"/>
      <c r="C227" s="8"/>
      <c r="D227" s="44" t="s">
        <v>374</v>
      </c>
      <c r="E227" s="196">
        <v>6.195750836275001</v>
      </c>
      <c r="F227" s="106">
        <f t="shared" si="6"/>
        <v>4.027238043578751</v>
      </c>
      <c r="G227" s="106">
        <f t="shared" si="7"/>
        <v>161.37055046830707</v>
      </c>
    </row>
    <row r="228" spans="1:7" ht="15.75" thickBot="1">
      <c r="A228" s="4" t="s">
        <v>375</v>
      </c>
      <c r="B228" s="199" t="s">
        <v>376</v>
      </c>
      <c r="C228" s="20"/>
      <c r="D228" s="46" t="s">
        <v>377</v>
      </c>
      <c r="E228" s="196">
        <v>3.282943300260001</v>
      </c>
      <c r="F228" s="106">
        <f t="shared" si="6"/>
        <v>2.1339131451690005</v>
      </c>
      <c r="G228" s="106">
        <f t="shared" si="7"/>
        <v>85.50543453385622</v>
      </c>
    </row>
    <row r="229" spans="1:7" ht="12.75">
      <c r="A229" s="4" t="s">
        <v>378</v>
      </c>
      <c r="B229" s="10"/>
      <c r="C229" s="6"/>
      <c r="D229" s="48" t="s">
        <v>379</v>
      </c>
      <c r="E229" s="196">
        <v>4.200236281215001</v>
      </c>
      <c r="F229" s="106">
        <f t="shared" si="6"/>
        <v>2.7301535827897503</v>
      </c>
      <c r="G229" s="106">
        <f t="shared" si="7"/>
        <v>109.39665888890426</v>
      </c>
    </row>
    <row r="230" spans="1:7" ht="12.75">
      <c r="A230" s="4" t="s">
        <v>380</v>
      </c>
      <c r="B230" s="10"/>
      <c r="C230" s="6"/>
      <c r="D230" s="48" t="s">
        <v>381</v>
      </c>
      <c r="E230" s="196">
        <v>3.4921504713550013</v>
      </c>
      <c r="F230" s="106">
        <f t="shared" si="6"/>
        <v>2.269897806380751</v>
      </c>
      <c r="G230" s="106">
        <f t="shared" si="7"/>
        <v>90.95431026395491</v>
      </c>
    </row>
    <row r="231" spans="1:7" ht="13.5" thickBot="1">
      <c r="A231" s="7" t="s">
        <v>382</v>
      </c>
      <c r="B231" s="201"/>
      <c r="C231" s="8"/>
      <c r="D231" s="44" t="s">
        <v>383</v>
      </c>
      <c r="E231" s="196">
        <v>4.280700577790001</v>
      </c>
      <c r="F231" s="106">
        <f t="shared" si="6"/>
        <v>2.782455375563501</v>
      </c>
      <c r="G231" s="106">
        <f t="shared" si="7"/>
        <v>111.49238032355761</v>
      </c>
    </row>
    <row r="232" spans="1:7" ht="12.75">
      <c r="A232" s="4" t="s">
        <v>384</v>
      </c>
      <c r="B232" s="10"/>
      <c r="C232" s="6"/>
      <c r="D232" s="48" t="s">
        <v>372</v>
      </c>
      <c r="E232" s="196">
        <v>4.280700577790001</v>
      </c>
      <c r="F232" s="106">
        <f t="shared" si="6"/>
        <v>2.782455375563501</v>
      </c>
      <c r="G232" s="106">
        <f t="shared" si="7"/>
        <v>111.49238032355761</v>
      </c>
    </row>
    <row r="233" spans="1:7" ht="13.5" thickBot="1">
      <c r="A233" s="7" t="s">
        <v>385</v>
      </c>
      <c r="B233" s="201"/>
      <c r="C233" s="8"/>
      <c r="D233" s="44" t="s">
        <v>374</v>
      </c>
      <c r="E233" s="196">
        <v>7.2256938324350015</v>
      </c>
      <c r="F233" s="106">
        <f t="shared" si="6"/>
        <v>4.696700991082751</v>
      </c>
      <c r="G233" s="106">
        <f t="shared" si="7"/>
        <v>188.1957848318698</v>
      </c>
    </row>
    <row r="234" spans="1:7" ht="15.75" thickBot="1">
      <c r="A234" s="4" t="s">
        <v>386</v>
      </c>
      <c r="B234" s="199" t="s">
        <v>387</v>
      </c>
      <c r="C234" s="9" t="s">
        <v>6</v>
      </c>
      <c r="D234" s="46">
        <v>20</v>
      </c>
      <c r="E234" s="196">
        <v>6.453236585315002</v>
      </c>
      <c r="F234" s="106">
        <f t="shared" si="6"/>
        <v>4.194603780454751</v>
      </c>
      <c r="G234" s="106">
        <f t="shared" si="7"/>
        <v>168.07685905919777</v>
      </c>
    </row>
    <row r="235" spans="1:7" ht="12.75">
      <c r="A235" s="4" t="s">
        <v>388</v>
      </c>
      <c r="B235" s="10"/>
      <c r="C235" s="6"/>
      <c r="D235" s="48" t="s">
        <v>389</v>
      </c>
      <c r="E235" s="196">
        <v>9.349951262015</v>
      </c>
      <c r="F235" s="106">
        <f t="shared" si="6"/>
        <v>6.077468320309751</v>
      </c>
      <c r="G235" s="106">
        <f t="shared" si="7"/>
        <v>243.5228307067179</v>
      </c>
    </row>
    <row r="236" spans="1:7" ht="12.75">
      <c r="A236" s="4" t="s">
        <v>390</v>
      </c>
      <c r="B236" s="10"/>
      <c r="C236" s="6"/>
      <c r="D236" s="48">
        <v>32</v>
      </c>
      <c r="E236" s="196">
        <v>13.8398590109</v>
      </c>
      <c r="F236" s="106">
        <f t="shared" si="6"/>
        <v>8.995908357085</v>
      </c>
      <c r="G236" s="106">
        <f t="shared" si="7"/>
        <v>360.46408676037413</v>
      </c>
    </row>
    <row r="237" spans="1:7" ht="12.75">
      <c r="A237" s="4" t="s">
        <v>391</v>
      </c>
      <c r="B237" s="10"/>
      <c r="C237" s="6"/>
      <c r="D237" s="48">
        <v>40</v>
      </c>
      <c r="E237" s="196">
        <v>18.522881071565003</v>
      </c>
      <c r="F237" s="106">
        <f t="shared" si="6"/>
        <v>12.039872696517252</v>
      </c>
      <c r="G237" s="106">
        <f t="shared" si="7"/>
        <v>482.4350742571985</v>
      </c>
    </row>
    <row r="238" spans="1:7" ht="12.75">
      <c r="A238" s="4" t="s">
        <v>392</v>
      </c>
      <c r="B238" s="10"/>
      <c r="C238" s="6"/>
      <c r="D238" s="48">
        <v>50</v>
      </c>
      <c r="E238" s="196">
        <v>27.502696569335008</v>
      </c>
      <c r="F238" s="106">
        <f t="shared" si="6"/>
        <v>17.876752770067757</v>
      </c>
      <c r="G238" s="106">
        <f t="shared" si="7"/>
        <v>716.3175863645112</v>
      </c>
    </row>
    <row r="239" spans="1:7" ht="13.5" thickBot="1">
      <c r="A239" s="7" t="s">
        <v>393</v>
      </c>
      <c r="B239" s="201"/>
      <c r="C239" s="8"/>
      <c r="D239" s="44">
        <v>63</v>
      </c>
      <c r="E239" s="196">
        <v>42.984027230365015</v>
      </c>
      <c r="F239" s="106">
        <f t="shared" si="6"/>
        <v>27.93961769973726</v>
      </c>
      <c r="G239" s="106">
        <f t="shared" si="7"/>
        <v>1119.5343903918135</v>
      </c>
    </row>
    <row r="240" spans="1:7" ht="15.75" thickBot="1">
      <c r="A240" s="38" t="s">
        <v>394</v>
      </c>
      <c r="B240" s="232" t="s">
        <v>395</v>
      </c>
      <c r="C240" s="37" t="s">
        <v>6</v>
      </c>
      <c r="D240" s="50">
        <v>20</v>
      </c>
      <c r="E240" s="196">
        <v>8.786701185990001</v>
      </c>
      <c r="F240" s="106">
        <f t="shared" si="6"/>
        <v>5.7113557708935</v>
      </c>
      <c r="G240" s="106">
        <f t="shared" si="7"/>
        <v>228.85278066414452</v>
      </c>
    </row>
    <row r="241" spans="1:7" ht="15.75" thickBot="1">
      <c r="A241" s="38" t="s">
        <v>396</v>
      </c>
      <c r="B241" s="232" t="s">
        <v>397</v>
      </c>
      <c r="C241" s="37" t="s">
        <v>6</v>
      </c>
      <c r="D241" s="50"/>
      <c r="E241" s="196">
        <v>4.634743482720001</v>
      </c>
      <c r="F241" s="106">
        <f t="shared" si="6"/>
        <v>3.012583263768001</v>
      </c>
      <c r="G241" s="106">
        <f t="shared" si="7"/>
        <v>120.71355463603231</v>
      </c>
    </row>
    <row r="242" spans="1:7" ht="15.75" thickBot="1">
      <c r="A242" s="38" t="s">
        <v>398</v>
      </c>
      <c r="B242" s="232" t="s">
        <v>399</v>
      </c>
      <c r="C242" s="37"/>
      <c r="D242" s="50">
        <v>20</v>
      </c>
      <c r="E242" s="196">
        <v>9.864922760095002</v>
      </c>
      <c r="F242" s="106">
        <f t="shared" si="6"/>
        <v>6.412199794061752</v>
      </c>
      <c r="G242" s="106">
        <f t="shared" si="7"/>
        <v>256.9354478884993</v>
      </c>
    </row>
    <row r="243" spans="1:7" ht="13.5" thickBot="1">
      <c r="A243" s="38" t="s">
        <v>400</v>
      </c>
      <c r="B243" s="10"/>
      <c r="C243" s="10"/>
      <c r="D243" s="224">
        <v>25</v>
      </c>
      <c r="E243" s="196">
        <v>11.474208691595003</v>
      </c>
      <c r="F243" s="106">
        <f t="shared" si="6"/>
        <v>7.458235649536752</v>
      </c>
      <c r="G243" s="106">
        <f t="shared" si="7"/>
        <v>298.8498765815661</v>
      </c>
    </row>
    <row r="244" spans="1:7" ht="15.75" thickBot="1">
      <c r="A244" s="39" t="s">
        <v>401</v>
      </c>
      <c r="B244" s="233" t="s">
        <v>402</v>
      </c>
      <c r="C244" s="9" t="s">
        <v>6</v>
      </c>
      <c r="D244" s="46">
        <v>20</v>
      </c>
      <c r="E244" s="196">
        <v>11.908715893100005</v>
      </c>
      <c r="F244" s="106">
        <f t="shared" si="6"/>
        <v>7.740665330515003</v>
      </c>
      <c r="G244" s="106">
        <f t="shared" si="7"/>
        <v>310.16677232869415</v>
      </c>
    </row>
    <row r="245" spans="1:7" ht="12.75">
      <c r="A245" s="39" t="s">
        <v>403</v>
      </c>
      <c r="B245" s="234" t="s">
        <v>404</v>
      </c>
      <c r="C245" s="6"/>
      <c r="D245" s="48">
        <v>20</v>
      </c>
      <c r="E245" s="196">
        <v>16.076766455685004</v>
      </c>
      <c r="F245" s="106">
        <f t="shared" si="6"/>
        <v>10.449898196195251</v>
      </c>
      <c r="G245" s="106">
        <f t="shared" si="7"/>
        <v>418.725142643737</v>
      </c>
    </row>
    <row r="246" spans="1:7" ht="12.75">
      <c r="A246" s="39" t="s">
        <v>405</v>
      </c>
      <c r="B246" s="234" t="s">
        <v>406</v>
      </c>
      <c r="C246" s="6"/>
      <c r="D246" s="48">
        <v>25</v>
      </c>
      <c r="E246" s="196">
        <v>13.8398590109</v>
      </c>
      <c r="F246" s="106">
        <f t="shared" si="6"/>
        <v>8.995908357085</v>
      </c>
      <c r="G246" s="106">
        <f t="shared" si="7"/>
        <v>360.46408676037413</v>
      </c>
    </row>
    <row r="247" spans="1:7" ht="13.5" thickBot="1">
      <c r="A247" s="40" t="s">
        <v>407</v>
      </c>
      <c r="B247" s="235" t="s">
        <v>404</v>
      </c>
      <c r="C247" s="8"/>
      <c r="D247" s="44">
        <v>25</v>
      </c>
      <c r="E247" s="196">
        <v>18.201023885265005</v>
      </c>
      <c r="F247" s="106">
        <f t="shared" si="6"/>
        <v>11.830665525422253</v>
      </c>
      <c r="G247" s="106">
        <f t="shared" si="7"/>
        <v>474.0521885185852</v>
      </c>
    </row>
    <row r="248" spans="1:7" ht="15.75" thickBot="1">
      <c r="A248" s="38" t="s">
        <v>408</v>
      </c>
      <c r="B248" s="236" t="s">
        <v>409</v>
      </c>
      <c r="C248" s="25" t="s">
        <v>254</v>
      </c>
      <c r="D248" s="50">
        <v>20</v>
      </c>
      <c r="E248" s="196">
        <v>14.580130539390003</v>
      </c>
      <c r="F248" s="106">
        <f t="shared" si="6"/>
        <v>9.477084850603502</v>
      </c>
      <c r="G248" s="106">
        <f t="shared" si="7"/>
        <v>379.7447239591849</v>
      </c>
    </row>
    <row r="249" spans="1:7" ht="13.5" thickBot="1">
      <c r="A249" s="38" t="s">
        <v>410</v>
      </c>
      <c r="B249" s="10"/>
      <c r="C249" s="10"/>
      <c r="D249" s="224">
        <v>25</v>
      </c>
      <c r="E249" s="196">
        <v>16.833130843490007</v>
      </c>
      <c r="F249" s="106">
        <f t="shared" si="6"/>
        <v>10.941535048268504</v>
      </c>
      <c r="G249" s="106">
        <f t="shared" si="7"/>
        <v>438.4249241294785</v>
      </c>
    </row>
    <row r="250" spans="1:7" ht="15.75" thickBot="1">
      <c r="A250" s="4" t="s">
        <v>411</v>
      </c>
      <c r="B250" s="237" t="s">
        <v>412</v>
      </c>
      <c r="C250" s="9" t="s">
        <v>6</v>
      </c>
      <c r="D250" s="46">
        <v>16</v>
      </c>
      <c r="E250" s="196">
        <v>5.873893649975001</v>
      </c>
      <c r="F250" s="106">
        <f t="shared" si="6"/>
        <v>3.8180308724837504</v>
      </c>
      <c r="G250" s="106">
        <f t="shared" si="7"/>
        <v>152.98766472969368</v>
      </c>
    </row>
    <row r="251" spans="1:7" ht="12.75">
      <c r="A251" s="4" t="s">
        <v>413</v>
      </c>
      <c r="B251" s="216"/>
      <c r="C251" s="6"/>
      <c r="D251" s="48" t="s">
        <v>414</v>
      </c>
      <c r="E251" s="196">
        <v>5.873893649975001</v>
      </c>
      <c r="F251" s="106">
        <f t="shared" si="6"/>
        <v>3.8180308724837504</v>
      </c>
      <c r="G251" s="106">
        <f t="shared" si="7"/>
        <v>152.98766472969368</v>
      </c>
    </row>
    <row r="252" spans="1:7" ht="12.75">
      <c r="A252" s="4" t="s">
        <v>415</v>
      </c>
      <c r="B252" s="10"/>
      <c r="C252" s="6"/>
      <c r="D252" s="48">
        <v>25</v>
      </c>
      <c r="E252" s="196">
        <v>7.853315345720002</v>
      </c>
      <c r="F252" s="106">
        <f t="shared" si="6"/>
        <v>5.1046549747180014</v>
      </c>
      <c r="G252" s="106">
        <f t="shared" si="7"/>
        <v>204.54241202216585</v>
      </c>
    </row>
    <row r="253" spans="1:7" ht="12.75">
      <c r="A253" s="4" t="s">
        <v>416</v>
      </c>
      <c r="B253" s="10"/>
      <c r="C253" s="6"/>
      <c r="D253" s="48" t="s">
        <v>417</v>
      </c>
      <c r="E253" s="196">
        <v>11.232815801870004</v>
      </c>
      <c r="F253" s="106">
        <f t="shared" si="6"/>
        <v>7.301330271215502</v>
      </c>
      <c r="G253" s="106">
        <f t="shared" si="7"/>
        <v>292.56271227760607</v>
      </c>
    </row>
    <row r="254" spans="1:7" ht="12.75">
      <c r="A254" s="4" t="s">
        <v>418</v>
      </c>
      <c r="B254" s="10"/>
      <c r="C254" s="6"/>
      <c r="D254" s="48">
        <v>40</v>
      </c>
      <c r="E254" s="196">
        <v>17.267638044995003</v>
      </c>
      <c r="F254" s="106">
        <f t="shared" si="6"/>
        <v>11.223964729246752</v>
      </c>
      <c r="G254" s="106">
        <f t="shared" si="7"/>
        <v>449.7418198766064</v>
      </c>
    </row>
    <row r="255" spans="1:7" ht="12.75">
      <c r="A255" s="4" t="s">
        <v>419</v>
      </c>
      <c r="B255" s="10"/>
      <c r="C255" s="6"/>
      <c r="D255" s="48">
        <v>50</v>
      </c>
      <c r="E255" s="196">
        <v>26.022153512355004</v>
      </c>
      <c r="F255" s="106">
        <f t="shared" si="6"/>
        <v>16.914399783030753</v>
      </c>
      <c r="G255" s="106">
        <f t="shared" si="7"/>
        <v>677.7563119668896</v>
      </c>
    </row>
    <row r="256" spans="1:7" ht="13.5" thickBot="1">
      <c r="A256" s="7" t="s">
        <v>420</v>
      </c>
      <c r="B256" s="201"/>
      <c r="C256" s="8"/>
      <c r="D256" s="44">
        <v>63</v>
      </c>
      <c r="E256" s="196">
        <v>36.30549061464</v>
      </c>
      <c r="F256" s="106">
        <f t="shared" si="6"/>
        <v>23.598568899516</v>
      </c>
      <c r="G256" s="106">
        <f t="shared" si="7"/>
        <v>945.5895113155862</v>
      </c>
    </row>
    <row r="257" spans="1:7" ht="15.75" thickBot="1">
      <c r="A257" s="4"/>
      <c r="B257" s="199" t="s">
        <v>421</v>
      </c>
      <c r="C257" s="9" t="s">
        <v>354</v>
      </c>
      <c r="D257" s="46"/>
      <c r="E257" s="196"/>
      <c r="F257" s="106">
        <f t="shared" si="6"/>
        <v>0</v>
      </c>
      <c r="G257" s="106">
        <f t="shared" si="7"/>
        <v>0</v>
      </c>
    </row>
    <row r="258" spans="1:7" ht="12.75">
      <c r="A258" s="4" t="s">
        <v>422</v>
      </c>
      <c r="B258" s="10"/>
      <c r="C258" s="27" t="s">
        <v>423</v>
      </c>
      <c r="D258" s="48">
        <v>40</v>
      </c>
      <c r="E258" s="196">
        <v>26.858982196735003</v>
      </c>
      <c r="F258" s="106">
        <f t="shared" si="6"/>
        <v>17.458338427877752</v>
      </c>
      <c r="G258" s="106">
        <f t="shared" si="7"/>
        <v>699.5518148872843</v>
      </c>
    </row>
    <row r="259" spans="1:7" ht="12.75">
      <c r="A259" s="4" t="s">
        <v>424</v>
      </c>
      <c r="B259" s="10"/>
      <c r="C259" s="6"/>
      <c r="D259" s="48">
        <v>50</v>
      </c>
      <c r="E259" s="196">
        <v>37.60901221915501</v>
      </c>
      <c r="F259" s="106">
        <f t="shared" si="6"/>
        <v>24.445857942450758</v>
      </c>
      <c r="G259" s="106">
        <f t="shared" si="7"/>
        <v>979.5401985569705</v>
      </c>
    </row>
    <row r="260" spans="1:7" ht="12.75">
      <c r="A260" s="4" t="s">
        <v>425</v>
      </c>
      <c r="B260" s="10"/>
      <c r="C260" s="6"/>
      <c r="D260" s="48">
        <v>63</v>
      </c>
      <c r="E260" s="196">
        <v>50.145349625540014</v>
      </c>
      <c r="F260" s="106">
        <f t="shared" si="6"/>
        <v>32.59447725660101</v>
      </c>
      <c r="G260" s="106">
        <f t="shared" si="7"/>
        <v>1306.0535980759607</v>
      </c>
    </row>
    <row r="261" spans="1:7" ht="12.75">
      <c r="A261" s="4" t="s">
        <v>426</v>
      </c>
      <c r="B261" s="10"/>
      <c r="C261" s="27" t="s">
        <v>427</v>
      </c>
      <c r="D261" s="48">
        <v>40</v>
      </c>
      <c r="E261" s="196">
        <v>26.858982196735003</v>
      </c>
      <c r="F261" s="106">
        <f t="shared" si="6"/>
        <v>17.458338427877752</v>
      </c>
      <c r="G261" s="106">
        <f t="shared" si="7"/>
        <v>699.5518148872843</v>
      </c>
    </row>
    <row r="262" spans="1:7" ht="12.75">
      <c r="A262" s="4" t="s">
        <v>428</v>
      </c>
      <c r="B262" s="10"/>
      <c r="C262" s="6"/>
      <c r="D262" s="48">
        <v>50</v>
      </c>
      <c r="E262" s="196">
        <v>37.60901221915501</v>
      </c>
      <c r="F262" s="106">
        <f t="shared" si="6"/>
        <v>24.445857942450758</v>
      </c>
      <c r="G262" s="106">
        <f t="shared" si="7"/>
        <v>979.5401985569705</v>
      </c>
    </row>
    <row r="263" spans="1:7" ht="13.5" thickBot="1">
      <c r="A263" s="17" t="s">
        <v>429</v>
      </c>
      <c r="B263" s="223"/>
      <c r="C263" s="18"/>
      <c r="D263" s="67">
        <v>63</v>
      </c>
      <c r="E263" s="196">
        <v>50.145349625540014</v>
      </c>
      <c r="F263" s="106">
        <f t="shared" si="6"/>
        <v>32.59447725660101</v>
      </c>
      <c r="G263" s="106">
        <f t="shared" si="7"/>
        <v>1306.0535980759607</v>
      </c>
    </row>
    <row r="264" spans="1:7" ht="15.75" thickBot="1">
      <c r="A264" s="41" t="s">
        <v>430</v>
      </c>
      <c r="B264" s="238" t="s">
        <v>431</v>
      </c>
      <c r="C264" s="9" t="s">
        <v>6</v>
      </c>
      <c r="D264" s="65">
        <v>20</v>
      </c>
      <c r="E264" s="196">
        <v>3.6691719238200005</v>
      </c>
      <c r="F264" s="106">
        <f aca="true" t="shared" si="8" ref="F264:F327">E264*(100-F$5)/100</f>
        <v>2.3849617504830003</v>
      </c>
      <c r="G264" s="106">
        <f aca="true" t="shared" si="9" ref="G264:G327">F264*G$5</f>
        <v>95.56489742019222</v>
      </c>
    </row>
    <row r="265" spans="1:7" ht="12.75">
      <c r="A265" s="41" t="s">
        <v>432</v>
      </c>
      <c r="B265" s="239"/>
      <c r="C265" s="16"/>
      <c r="D265" s="66">
        <v>25</v>
      </c>
      <c r="E265" s="196">
        <v>3.8301005169700004</v>
      </c>
      <c r="F265" s="106">
        <f t="shared" si="8"/>
        <v>2.4895653360305</v>
      </c>
      <c r="G265" s="106">
        <f t="shared" si="9"/>
        <v>99.7563402894989</v>
      </c>
    </row>
    <row r="266" spans="1:7" ht="13.5" thickBot="1">
      <c r="A266" s="42" t="s">
        <v>433</v>
      </c>
      <c r="B266" s="223"/>
      <c r="C266" s="18"/>
      <c r="D266" s="67">
        <v>32</v>
      </c>
      <c r="E266" s="196">
        <v>4.007121969435001</v>
      </c>
      <c r="F266" s="106">
        <f t="shared" si="8"/>
        <v>2.604629280132751</v>
      </c>
      <c r="G266" s="106">
        <f t="shared" si="9"/>
        <v>104.36692744573627</v>
      </c>
    </row>
    <row r="267" spans="1:7" ht="15.75" thickBot="1">
      <c r="A267" s="4" t="s">
        <v>434</v>
      </c>
      <c r="B267" s="199" t="s">
        <v>435</v>
      </c>
      <c r="C267" s="9" t="s">
        <v>6</v>
      </c>
      <c r="D267" s="46" t="s">
        <v>107</v>
      </c>
      <c r="E267" s="196">
        <v>3.991029110120001</v>
      </c>
      <c r="F267" s="106">
        <f t="shared" si="8"/>
        <v>2.594168921578001</v>
      </c>
      <c r="G267" s="106">
        <f t="shared" si="9"/>
        <v>103.94778315880559</v>
      </c>
    </row>
    <row r="268" spans="1:7" ht="12.75">
      <c r="A268" s="4" t="s">
        <v>436</v>
      </c>
      <c r="B268" s="10"/>
      <c r="C268" s="6"/>
      <c r="D268" s="48" t="s">
        <v>109</v>
      </c>
      <c r="E268" s="196">
        <v>6.1474722583300005</v>
      </c>
      <c r="F268" s="106">
        <f t="shared" si="8"/>
        <v>3.9958569679145004</v>
      </c>
      <c r="G268" s="106">
        <f t="shared" si="9"/>
        <v>160.11311760751505</v>
      </c>
    </row>
    <row r="269" spans="1:7" ht="12.75">
      <c r="A269" s="4" t="s">
        <v>437</v>
      </c>
      <c r="B269" s="10"/>
      <c r="C269" s="6"/>
      <c r="D269" s="48" t="s">
        <v>111</v>
      </c>
      <c r="E269" s="196">
        <v>8.577494014895</v>
      </c>
      <c r="F269" s="106">
        <f t="shared" si="8"/>
        <v>5.57537110968175</v>
      </c>
      <c r="G269" s="106">
        <f t="shared" si="9"/>
        <v>223.40390493404584</v>
      </c>
    </row>
    <row r="270" spans="1:7" ht="12.75">
      <c r="A270" s="4" t="s">
        <v>438</v>
      </c>
      <c r="B270" s="10"/>
      <c r="C270" s="6"/>
      <c r="D270" s="48">
        <v>40</v>
      </c>
      <c r="E270" s="196">
        <v>15.256030630620007</v>
      </c>
      <c r="F270" s="106">
        <f t="shared" si="8"/>
        <v>9.916419909903004</v>
      </c>
      <c r="G270" s="106">
        <f t="shared" si="9"/>
        <v>397.34878401027305</v>
      </c>
    </row>
    <row r="271" spans="1:7" ht="13.5" thickBot="1">
      <c r="A271" s="7" t="s">
        <v>439</v>
      </c>
      <c r="B271" s="201"/>
      <c r="C271" s="43" t="s">
        <v>440</v>
      </c>
      <c r="D271" s="44" t="s">
        <v>441</v>
      </c>
      <c r="E271" s="196">
        <v>5.085343543540001</v>
      </c>
      <c r="F271" s="106">
        <f t="shared" si="8"/>
        <v>3.305473303301001</v>
      </c>
      <c r="G271" s="106">
        <f t="shared" si="9"/>
        <v>132.449594670091</v>
      </c>
    </row>
    <row r="272" spans="1:7" ht="15.75" thickBot="1">
      <c r="A272" s="4" t="s">
        <v>442</v>
      </c>
      <c r="B272" s="238" t="s">
        <v>443</v>
      </c>
      <c r="C272" s="45"/>
      <c r="D272" s="46" t="s">
        <v>444</v>
      </c>
      <c r="E272" s="196">
        <v>3.5887076272450007</v>
      </c>
      <c r="F272" s="106">
        <f t="shared" si="8"/>
        <v>2.3326599577092506</v>
      </c>
      <c r="G272" s="106">
        <f t="shared" si="9"/>
        <v>93.4691759855389</v>
      </c>
    </row>
    <row r="273" spans="1:7" ht="12.75">
      <c r="A273" s="4" t="s">
        <v>445</v>
      </c>
      <c r="B273" s="10"/>
      <c r="C273" s="47"/>
      <c r="D273" s="48" t="s">
        <v>446</v>
      </c>
      <c r="E273" s="196">
        <v>5.552036463675003</v>
      </c>
      <c r="F273" s="106">
        <f t="shared" si="8"/>
        <v>3.6088237013887516</v>
      </c>
      <c r="G273" s="106">
        <f t="shared" si="9"/>
        <v>144.6047789910804</v>
      </c>
    </row>
    <row r="274" spans="1:7" ht="13.5" thickBot="1">
      <c r="A274" s="7" t="s">
        <v>447</v>
      </c>
      <c r="B274" s="201"/>
      <c r="C274" s="43"/>
      <c r="D274" s="44" t="s">
        <v>448</v>
      </c>
      <c r="E274" s="196">
        <v>9.317765543385002</v>
      </c>
      <c r="F274" s="106">
        <f t="shared" si="8"/>
        <v>6.056547603200252</v>
      </c>
      <c r="G274" s="106">
        <f t="shared" si="9"/>
        <v>242.68454213285662</v>
      </c>
    </row>
    <row r="275" spans="1:7" ht="15.75" thickBot="1">
      <c r="A275" s="4" t="s">
        <v>449</v>
      </c>
      <c r="B275" s="238" t="s">
        <v>450</v>
      </c>
      <c r="C275" s="45"/>
      <c r="D275" s="46" t="s">
        <v>444</v>
      </c>
      <c r="E275" s="196">
        <v>4.843950653815001</v>
      </c>
      <c r="F275" s="106">
        <f t="shared" si="8"/>
        <v>3.1485679249797505</v>
      </c>
      <c r="G275" s="106">
        <f t="shared" si="9"/>
        <v>126.16243036613096</v>
      </c>
    </row>
    <row r="276" spans="1:7" ht="12.75">
      <c r="A276" s="4" t="s">
        <v>451</v>
      </c>
      <c r="B276" s="10"/>
      <c r="C276" s="47"/>
      <c r="D276" s="48" t="s">
        <v>446</v>
      </c>
      <c r="E276" s="196">
        <v>7.531458159420001</v>
      </c>
      <c r="F276" s="106">
        <f t="shared" si="8"/>
        <v>4.895447803623001</v>
      </c>
      <c r="G276" s="106">
        <f t="shared" si="9"/>
        <v>196.15952628355248</v>
      </c>
    </row>
    <row r="277" spans="1:7" ht="13.5" thickBot="1">
      <c r="A277" s="7" t="s">
        <v>452</v>
      </c>
      <c r="B277" s="201"/>
      <c r="C277" s="43"/>
      <c r="D277" s="44" t="s">
        <v>448</v>
      </c>
      <c r="E277" s="196">
        <v>12.713358858850004</v>
      </c>
      <c r="F277" s="106">
        <f t="shared" si="8"/>
        <v>8.263683258252502</v>
      </c>
      <c r="G277" s="106">
        <f t="shared" si="9"/>
        <v>331.1239866752275</v>
      </c>
    </row>
    <row r="278" spans="1:7" ht="15.75" thickBot="1">
      <c r="A278" s="15" t="s">
        <v>453</v>
      </c>
      <c r="B278" s="240" t="s">
        <v>454</v>
      </c>
      <c r="C278" s="9" t="s">
        <v>6</v>
      </c>
      <c r="D278" s="46">
        <v>40</v>
      </c>
      <c r="E278" s="196">
        <v>1.1425930113650002</v>
      </c>
      <c r="F278" s="106">
        <f t="shared" si="8"/>
        <v>0.7426854573872501</v>
      </c>
      <c r="G278" s="106">
        <f t="shared" si="9"/>
        <v>29.759244372077404</v>
      </c>
    </row>
    <row r="279" spans="1:7" ht="12.75">
      <c r="A279" s="15" t="s">
        <v>455</v>
      </c>
      <c r="B279" s="10"/>
      <c r="C279" s="6"/>
      <c r="D279" s="48">
        <v>50</v>
      </c>
      <c r="E279" s="196">
        <v>1.6736573687600003</v>
      </c>
      <c r="F279" s="106">
        <f t="shared" si="8"/>
        <v>1.087877289694</v>
      </c>
      <c r="G279" s="106">
        <f t="shared" si="9"/>
        <v>43.591005840789435</v>
      </c>
    </row>
    <row r="280" spans="1:7" ht="12.75">
      <c r="A280" s="15" t="s">
        <v>456</v>
      </c>
      <c r="B280" s="10"/>
      <c r="C280" s="6"/>
      <c r="D280" s="48">
        <v>63</v>
      </c>
      <c r="E280" s="196">
        <v>2.784064661495001</v>
      </c>
      <c r="F280" s="106">
        <f t="shared" si="8"/>
        <v>1.8096420299717506</v>
      </c>
      <c r="G280" s="106">
        <f t="shared" si="9"/>
        <v>72.51196163900552</v>
      </c>
    </row>
    <row r="281" spans="1:7" ht="12.75">
      <c r="A281" s="15" t="s">
        <v>457</v>
      </c>
      <c r="B281" s="10"/>
      <c r="C281" s="6"/>
      <c r="D281" s="48">
        <v>75</v>
      </c>
      <c r="E281" s="196">
        <v>5.1175292621700015</v>
      </c>
      <c r="F281" s="106">
        <f t="shared" si="8"/>
        <v>3.3263940204105014</v>
      </c>
      <c r="G281" s="106">
        <f t="shared" si="9"/>
        <v>133.28788324395236</v>
      </c>
    </row>
    <row r="282" spans="1:7" ht="12.75">
      <c r="A282" s="15" t="s">
        <v>458</v>
      </c>
      <c r="B282" s="10"/>
      <c r="C282" s="6"/>
      <c r="D282" s="48">
        <v>90</v>
      </c>
      <c r="E282" s="196">
        <v>6.710722334355001</v>
      </c>
      <c r="F282" s="106">
        <f t="shared" si="8"/>
        <v>4.361969517330751</v>
      </c>
      <c r="G282" s="106">
        <f t="shared" si="9"/>
        <v>174.78316765008842</v>
      </c>
    </row>
    <row r="283" spans="1:7" ht="13.5" thickBot="1">
      <c r="A283" s="17" t="s">
        <v>459</v>
      </c>
      <c r="B283" s="201"/>
      <c r="C283" s="8"/>
      <c r="D283" s="44">
        <v>110</v>
      </c>
      <c r="E283" s="196">
        <v>8.513122577635</v>
      </c>
      <c r="F283" s="106">
        <f t="shared" si="8"/>
        <v>5.53352967546275</v>
      </c>
      <c r="G283" s="106">
        <f t="shared" si="9"/>
        <v>221.72732778632317</v>
      </c>
    </row>
    <row r="284" spans="1:7" ht="15.75" thickBot="1">
      <c r="A284" s="241" t="s">
        <v>460</v>
      </c>
      <c r="B284" s="206" t="s">
        <v>461</v>
      </c>
      <c r="C284" s="242"/>
      <c r="D284" s="243" t="s">
        <v>462</v>
      </c>
      <c r="E284" s="195">
        <v>13.678930417750003</v>
      </c>
      <c r="F284" s="106">
        <f t="shared" si="8"/>
        <v>8.891304771537502</v>
      </c>
      <c r="G284" s="106">
        <f t="shared" si="9"/>
        <v>356.27264389106756</v>
      </c>
    </row>
    <row r="285" spans="1:7" ht="12.75">
      <c r="A285" s="241" t="s">
        <v>463</v>
      </c>
      <c r="B285" s="213"/>
      <c r="C285" s="210"/>
      <c r="D285" s="200" t="s">
        <v>464</v>
      </c>
      <c r="E285" s="195">
        <v>16.736573687600004</v>
      </c>
      <c r="F285" s="106">
        <f t="shared" si="8"/>
        <v>10.878772896940001</v>
      </c>
      <c r="G285" s="106">
        <f t="shared" si="9"/>
        <v>435.9100584078943</v>
      </c>
    </row>
    <row r="286" spans="1:7" ht="12.75">
      <c r="A286" s="241" t="s">
        <v>465</v>
      </c>
      <c r="B286" s="213"/>
      <c r="C286" s="210"/>
      <c r="D286" s="200" t="s">
        <v>466</v>
      </c>
      <c r="E286" s="195">
        <v>21.2425742958</v>
      </c>
      <c r="F286" s="106">
        <f t="shared" si="8"/>
        <v>13.807673292270001</v>
      </c>
      <c r="G286" s="106">
        <f t="shared" si="9"/>
        <v>553.2704587484812</v>
      </c>
    </row>
    <row r="287" spans="1:7" ht="12.75">
      <c r="A287" s="241" t="s">
        <v>467</v>
      </c>
      <c r="B287" s="213"/>
      <c r="C287" s="210"/>
      <c r="D287" s="200" t="s">
        <v>468</v>
      </c>
      <c r="E287" s="195">
        <v>23.012788820450005</v>
      </c>
      <c r="F287" s="106">
        <f t="shared" si="8"/>
        <v>14.958312733292503</v>
      </c>
      <c r="G287" s="106">
        <f t="shared" si="9"/>
        <v>599.3763303108548</v>
      </c>
    </row>
    <row r="288" spans="1:7" ht="12.75">
      <c r="A288" s="241" t="s">
        <v>469</v>
      </c>
      <c r="B288" s="213"/>
      <c r="C288" s="210"/>
      <c r="D288" s="200" t="s">
        <v>470</v>
      </c>
      <c r="E288" s="195">
        <v>31.059218477950004</v>
      </c>
      <c r="F288" s="106">
        <f t="shared" si="8"/>
        <v>20.188492010667503</v>
      </c>
      <c r="G288" s="106">
        <f t="shared" si="9"/>
        <v>808.9484737761886</v>
      </c>
    </row>
    <row r="289" spans="1:7" ht="13.5" thickBot="1">
      <c r="A289" s="244" t="s">
        <v>471</v>
      </c>
      <c r="B289" s="245"/>
      <c r="C289" s="246"/>
      <c r="D289" s="247" t="s">
        <v>472</v>
      </c>
      <c r="E289" s="195">
        <v>35.72614767930001</v>
      </c>
      <c r="F289" s="106">
        <f t="shared" si="8"/>
        <v>23.221995991545008</v>
      </c>
      <c r="G289" s="106">
        <f t="shared" si="9"/>
        <v>930.5003169860823</v>
      </c>
    </row>
    <row r="290" spans="1:7" ht="15.75" thickBot="1">
      <c r="A290" s="4" t="s">
        <v>473</v>
      </c>
      <c r="B290" s="199" t="s">
        <v>474</v>
      </c>
      <c r="C290" s="9" t="s">
        <v>354</v>
      </c>
      <c r="D290" s="46" t="s">
        <v>276</v>
      </c>
      <c r="E290" s="196">
        <v>0.6437143726000002</v>
      </c>
      <c r="F290" s="106">
        <f t="shared" si="8"/>
        <v>0.4184143421900001</v>
      </c>
      <c r="G290" s="106">
        <f t="shared" si="9"/>
        <v>16.76577147722671</v>
      </c>
    </row>
    <row r="291" spans="1:7" ht="12.75">
      <c r="A291" s="4" t="s">
        <v>475</v>
      </c>
      <c r="B291" s="10"/>
      <c r="C291" s="6"/>
      <c r="D291" s="48" t="s">
        <v>278</v>
      </c>
      <c r="E291" s="196">
        <v>0.6437143726000002</v>
      </c>
      <c r="F291" s="106">
        <f t="shared" si="8"/>
        <v>0.4184143421900001</v>
      </c>
      <c r="G291" s="106">
        <f t="shared" si="9"/>
        <v>16.76577147722671</v>
      </c>
    </row>
    <row r="292" spans="1:7" ht="12.75">
      <c r="A292" s="4" t="s">
        <v>476</v>
      </c>
      <c r="B292" s="10"/>
      <c r="C292" s="6"/>
      <c r="D292" s="48" t="s">
        <v>282</v>
      </c>
      <c r="E292" s="196">
        <v>0.6437143726000002</v>
      </c>
      <c r="F292" s="106">
        <f t="shared" si="8"/>
        <v>0.4184143421900001</v>
      </c>
      <c r="G292" s="106">
        <f t="shared" si="9"/>
        <v>16.76577147722671</v>
      </c>
    </row>
    <row r="293" spans="1:7" ht="12.75">
      <c r="A293" s="4" t="s">
        <v>477</v>
      </c>
      <c r="B293" s="10"/>
      <c r="C293" s="6"/>
      <c r="D293" s="48" t="s">
        <v>478</v>
      </c>
      <c r="E293" s="196">
        <v>0.8690144030100002</v>
      </c>
      <c r="F293" s="106">
        <f t="shared" si="8"/>
        <v>0.5648593619565001</v>
      </c>
      <c r="G293" s="106">
        <f t="shared" si="9"/>
        <v>22.633791494256055</v>
      </c>
    </row>
    <row r="294" spans="1:7" ht="12.75">
      <c r="A294" s="4" t="s">
        <v>479</v>
      </c>
      <c r="B294" s="10"/>
      <c r="C294" s="6"/>
      <c r="D294" s="48" t="s">
        <v>286</v>
      </c>
      <c r="E294" s="196">
        <v>1.9794216957450004</v>
      </c>
      <c r="F294" s="106">
        <f t="shared" si="8"/>
        <v>1.2866241022342502</v>
      </c>
      <c r="G294" s="106">
        <f t="shared" si="9"/>
        <v>51.55474729247212</v>
      </c>
    </row>
    <row r="295" spans="1:7" ht="12.75">
      <c r="A295" s="4" t="s">
        <v>480</v>
      </c>
      <c r="B295" s="10"/>
      <c r="C295" s="6"/>
      <c r="D295" s="48" t="s">
        <v>288</v>
      </c>
      <c r="E295" s="196">
        <v>3.7335433610800006</v>
      </c>
      <c r="F295" s="106">
        <f t="shared" si="8"/>
        <v>2.4268031847020004</v>
      </c>
      <c r="G295" s="106">
        <f t="shared" si="9"/>
        <v>97.2414745679149</v>
      </c>
    </row>
    <row r="296" spans="1:7" ht="13.5" thickBot="1">
      <c r="A296" s="7" t="s">
        <v>481</v>
      </c>
      <c r="B296" s="201"/>
      <c r="C296" s="8"/>
      <c r="D296" s="44" t="s">
        <v>290</v>
      </c>
      <c r="E296" s="196">
        <v>6.356679429425002</v>
      </c>
      <c r="F296" s="106">
        <f t="shared" si="8"/>
        <v>4.131841629126251</v>
      </c>
      <c r="G296" s="106">
        <f t="shared" si="9"/>
        <v>165.56199333761376</v>
      </c>
    </row>
    <row r="297" spans="1:7" ht="15.75" thickBot="1">
      <c r="A297" s="4" t="s">
        <v>482</v>
      </c>
      <c r="B297" s="199" t="s">
        <v>483</v>
      </c>
      <c r="C297" s="9" t="s">
        <v>354</v>
      </c>
      <c r="D297" s="46" t="s">
        <v>278</v>
      </c>
      <c r="E297" s="196">
        <v>1.802400243280001</v>
      </c>
      <c r="F297" s="106">
        <f t="shared" si="8"/>
        <v>1.1715601581320008</v>
      </c>
      <c r="G297" s="106">
        <f t="shared" si="9"/>
        <v>46.9441601362348</v>
      </c>
    </row>
    <row r="298" spans="1:7" ht="12.75">
      <c r="A298" s="4" t="s">
        <v>484</v>
      </c>
      <c r="B298" s="10"/>
      <c r="C298" s="6"/>
      <c r="D298" s="48" t="s">
        <v>321</v>
      </c>
      <c r="E298" s="196">
        <v>3.299036159575001</v>
      </c>
      <c r="F298" s="106">
        <f t="shared" si="8"/>
        <v>2.1443735037237506</v>
      </c>
      <c r="G298" s="106">
        <f t="shared" si="9"/>
        <v>85.92457882078688</v>
      </c>
    </row>
    <row r="299" spans="1:7" ht="13.5" thickBot="1">
      <c r="A299" s="7" t="s">
        <v>485</v>
      </c>
      <c r="B299" s="201"/>
      <c r="C299" s="8"/>
      <c r="D299" s="44" t="s">
        <v>323</v>
      </c>
      <c r="E299" s="196">
        <v>4.135864843955002</v>
      </c>
      <c r="F299" s="106">
        <f t="shared" si="8"/>
        <v>2.688312148570751</v>
      </c>
      <c r="G299" s="106">
        <f t="shared" si="9"/>
        <v>107.72008174118162</v>
      </c>
    </row>
    <row r="300" spans="1:7" ht="15.75" thickBot="1">
      <c r="A300" s="4" t="s">
        <v>486</v>
      </c>
      <c r="B300" s="199" t="s">
        <v>487</v>
      </c>
      <c r="C300" s="9" t="s">
        <v>354</v>
      </c>
      <c r="D300" s="46" t="s">
        <v>274</v>
      </c>
      <c r="E300" s="196">
        <v>1.7380288060200004</v>
      </c>
      <c r="F300" s="106">
        <f t="shared" si="8"/>
        <v>1.1297187239130002</v>
      </c>
      <c r="G300" s="106">
        <f t="shared" si="9"/>
        <v>45.26758298851211</v>
      </c>
    </row>
    <row r="301" spans="1:7" ht="12.75">
      <c r="A301" s="4" t="s">
        <v>488</v>
      </c>
      <c r="B301" s="10"/>
      <c r="C301" s="6"/>
      <c r="D301" s="48" t="s">
        <v>276</v>
      </c>
      <c r="E301" s="196">
        <v>1.7380288060200004</v>
      </c>
      <c r="F301" s="106">
        <f t="shared" si="8"/>
        <v>1.1297187239130002</v>
      </c>
      <c r="G301" s="106">
        <f t="shared" si="9"/>
        <v>45.26758298851211</v>
      </c>
    </row>
    <row r="302" spans="1:7" ht="12.75">
      <c r="A302" s="4" t="s">
        <v>489</v>
      </c>
      <c r="B302" s="10"/>
      <c r="C302" s="6"/>
      <c r="D302" s="48" t="s">
        <v>278</v>
      </c>
      <c r="E302" s="196">
        <v>2.1564431482100006</v>
      </c>
      <c r="F302" s="106">
        <f t="shared" si="8"/>
        <v>1.4016880463365005</v>
      </c>
      <c r="G302" s="106">
        <f t="shared" si="9"/>
        <v>56.16533444870948</v>
      </c>
    </row>
    <row r="303" spans="1:7" ht="12.75">
      <c r="A303" s="4" t="s">
        <v>490</v>
      </c>
      <c r="B303" s="10"/>
      <c r="C303" s="6"/>
      <c r="D303" s="48" t="s">
        <v>282</v>
      </c>
      <c r="E303" s="196">
        <v>2.2369074447850004</v>
      </c>
      <c r="F303" s="106">
        <f t="shared" si="8"/>
        <v>1.4539898391102504</v>
      </c>
      <c r="G303" s="106">
        <f t="shared" si="9"/>
        <v>58.261055883362815</v>
      </c>
    </row>
    <row r="304" spans="1:7" ht="12.75">
      <c r="A304" s="4" t="s">
        <v>491</v>
      </c>
      <c r="B304" s="10"/>
      <c r="C304" s="6"/>
      <c r="D304" s="48" t="s">
        <v>321</v>
      </c>
      <c r="E304" s="196">
        <v>3.7174505017650006</v>
      </c>
      <c r="F304" s="106">
        <f t="shared" si="8"/>
        <v>2.4163428261472504</v>
      </c>
      <c r="G304" s="106">
        <f t="shared" si="9"/>
        <v>96.82233028098423</v>
      </c>
    </row>
    <row r="305" spans="1:7" ht="12.75">
      <c r="A305" s="4" t="s">
        <v>492</v>
      </c>
      <c r="B305" s="10"/>
      <c r="C305" s="6"/>
      <c r="D305" s="48" t="s">
        <v>478</v>
      </c>
      <c r="E305" s="196">
        <v>3.991029110120001</v>
      </c>
      <c r="F305" s="106">
        <f t="shared" si="8"/>
        <v>2.594168921578001</v>
      </c>
      <c r="G305" s="106">
        <f t="shared" si="9"/>
        <v>103.94778315880559</v>
      </c>
    </row>
    <row r="306" spans="1:7" ht="12.75">
      <c r="A306" s="4" t="s">
        <v>493</v>
      </c>
      <c r="B306" s="248"/>
      <c r="C306" s="27" t="s">
        <v>325</v>
      </c>
      <c r="D306" s="48" t="s">
        <v>278</v>
      </c>
      <c r="E306" s="196">
        <v>2.1564431482100006</v>
      </c>
      <c r="F306" s="106">
        <f t="shared" si="8"/>
        <v>1.4016880463365005</v>
      </c>
      <c r="G306" s="106">
        <f t="shared" si="9"/>
        <v>56.16533444870948</v>
      </c>
    </row>
    <row r="307" spans="1:7" ht="13.5" thickBot="1">
      <c r="A307" s="7" t="s">
        <v>494</v>
      </c>
      <c r="B307" s="201"/>
      <c r="C307" s="8"/>
      <c r="D307" s="44" t="s">
        <v>282</v>
      </c>
      <c r="E307" s="196">
        <v>2.3173717413600006</v>
      </c>
      <c r="F307" s="106">
        <f t="shared" si="8"/>
        <v>1.5062916318840005</v>
      </c>
      <c r="G307" s="106">
        <f t="shared" si="9"/>
        <v>60.35677731801616</v>
      </c>
    </row>
    <row r="308" spans="1:7" ht="15.75" thickBot="1">
      <c r="A308" s="4" t="s">
        <v>495</v>
      </c>
      <c r="B308" s="199" t="s">
        <v>496</v>
      </c>
      <c r="C308" s="9" t="s">
        <v>354</v>
      </c>
      <c r="D308" s="46" t="s">
        <v>276</v>
      </c>
      <c r="E308" s="196">
        <v>1.7380288060200004</v>
      </c>
      <c r="F308" s="106">
        <f t="shared" si="8"/>
        <v>1.1297187239130002</v>
      </c>
      <c r="G308" s="106">
        <f t="shared" si="9"/>
        <v>45.26758298851211</v>
      </c>
    </row>
    <row r="309" spans="1:7" ht="13.5" thickBot="1">
      <c r="A309" s="7" t="s">
        <v>497</v>
      </c>
      <c r="B309" s="201"/>
      <c r="C309" s="8"/>
      <c r="D309" s="44" t="s">
        <v>278</v>
      </c>
      <c r="E309" s="196">
        <v>2.1564431482100006</v>
      </c>
      <c r="F309" s="106">
        <f t="shared" si="8"/>
        <v>1.4016880463365005</v>
      </c>
      <c r="G309" s="106">
        <f t="shared" si="9"/>
        <v>56.16533444870948</v>
      </c>
    </row>
    <row r="310" spans="1:7" ht="15.75" thickBot="1">
      <c r="A310" s="4" t="s">
        <v>498</v>
      </c>
      <c r="B310" s="199" t="s">
        <v>499</v>
      </c>
      <c r="C310" s="9" t="s">
        <v>354</v>
      </c>
      <c r="D310" s="46" t="s">
        <v>500</v>
      </c>
      <c r="E310" s="196">
        <v>2.397836037935001</v>
      </c>
      <c r="F310" s="106">
        <f t="shared" si="8"/>
        <v>1.5585934246577509</v>
      </c>
      <c r="G310" s="106">
        <f t="shared" si="9"/>
        <v>62.452498752669506</v>
      </c>
    </row>
    <row r="311" spans="1:7" ht="12.75">
      <c r="A311" s="4" t="s">
        <v>501</v>
      </c>
      <c r="B311" s="10"/>
      <c r="C311" s="6"/>
      <c r="D311" s="48" t="s">
        <v>370</v>
      </c>
      <c r="E311" s="196">
        <v>2.5587646310850007</v>
      </c>
      <c r="F311" s="106">
        <f t="shared" si="8"/>
        <v>1.6631970102052507</v>
      </c>
      <c r="G311" s="106">
        <f t="shared" si="9"/>
        <v>66.64394162197618</v>
      </c>
    </row>
    <row r="312" spans="1:7" ht="12.75">
      <c r="A312" s="4" t="s">
        <v>502</v>
      </c>
      <c r="B312" s="10"/>
      <c r="C312" s="6"/>
      <c r="D312" s="48" t="s">
        <v>503</v>
      </c>
      <c r="E312" s="196">
        <v>3.7174505017650006</v>
      </c>
      <c r="F312" s="106">
        <f t="shared" si="8"/>
        <v>2.4163428261472504</v>
      </c>
      <c r="G312" s="106">
        <f t="shared" si="9"/>
        <v>96.82233028098423</v>
      </c>
    </row>
    <row r="313" spans="1:7" ht="12.75">
      <c r="A313" s="4" t="s">
        <v>504</v>
      </c>
      <c r="B313" s="10"/>
      <c r="C313" s="6"/>
      <c r="D313" s="48" t="s">
        <v>372</v>
      </c>
      <c r="E313" s="196">
        <v>2.8967146767000007</v>
      </c>
      <c r="F313" s="106">
        <f t="shared" si="8"/>
        <v>1.8828645398550006</v>
      </c>
      <c r="G313" s="106">
        <f t="shared" si="9"/>
        <v>75.4459716475202</v>
      </c>
    </row>
    <row r="314" spans="1:7" ht="13.5" thickBot="1">
      <c r="A314" s="7" t="s">
        <v>505</v>
      </c>
      <c r="B314" s="201"/>
      <c r="C314" s="8"/>
      <c r="D314" s="44" t="s">
        <v>506</v>
      </c>
      <c r="E314" s="196">
        <v>4.634743482720001</v>
      </c>
      <c r="F314" s="106">
        <f t="shared" si="8"/>
        <v>3.012583263768001</v>
      </c>
      <c r="G314" s="106">
        <f t="shared" si="9"/>
        <v>120.71355463603231</v>
      </c>
    </row>
    <row r="315" spans="1:7" ht="15.75" thickBot="1">
      <c r="A315" s="15" t="s">
        <v>507</v>
      </c>
      <c r="B315" s="199" t="s">
        <v>508</v>
      </c>
      <c r="C315" s="9" t="s">
        <v>6</v>
      </c>
      <c r="D315" s="46">
        <v>20</v>
      </c>
      <c r="E315" s="196">
        <v>8.804986320000001</v>
      </c>
      <c r="F315" s="106">
        <f t="shared" si="8"/>
        <v>5.723241108000001</v>
      </c>
      <c r="G315" s="106">
        <f t="shared" si="9"/>
        <v>229.3290235309985</v>
      </c>
    </row>
    <row r="316" spans="1:7" ht="12.75">
      <c r="A316" s="15" t="s">
        <v>509</v>
      </c>
      <c r="B316" s="10"/>
      <c r="C316" s="6"/>
      <c r="D316" s="48">
        <v>25</v>
      </c>
      <c r="E316" s="196">
        <v>9.459609640000002</v>
      </c>
      <c r="F316" s="106">
        <f t="shared" si="8"/>
        <v>6.148746266000002</v>
      </c>
      <c r="G316" s="106">
        <f t="shared" si="9"/>
        <v>246.3789224519341</v>
      </c>
    </row>
    <row r="317" spans="1:7" ht="12.75">
      <c r="A317" s="15" t="s">
        <v>510</v>
      </c>
      <c r="B317" s="10"/>
      <c r="C317" s="6"/>
      <c r="D317" s="48">
        <v>32</v>
      </c>
      <c r="E317" s="196">
        <v>10.130663400000001</v>
      </c>
      <c r="F317" s="106">
        <f t="shared" si="8"/>
        <v>6.584931210000001</v>
      </c>
      <c r="G317" s="106">
        <f t="shared" si="9"/>
        <v>263.85675806969624</v>
      </c>
    </row>
    <row r="318" spans="1:7" ht="12.75">
      <c r="A318" s="15" t="s">
        <v>511</v>
      </c>
      <c r="B318" s="10"/>
      <c r="C318" s="6"/>
      <c r="D318" s="48">
        <v>40</v>
      </c>
      <c r="E318" s="196">
        <v>11.439910040000001</v>
      </c>
      <c r="F318" s="106">
        <f t="shared" si="8"/>
        <v>7.435941526000001</v>
      </c>
      <c r="G318" s="106">
        <f t="shared" si="9"/>
        <v>297.95655591156736</v>
      </c>
    </row>
    <row r="319" spans="1:7" ht="12.75">
      <c r="A319" s="15" t="s">
        <v>512</v>
      </c>
      <c r="B319" s="10"/>
      <c r="C319" s="6"/>
      <c r="D319" s="48">
        <v>50</v>
      </c>
      <c r="E319" s="196">
        <v>12.094533360000002</v>
      </c>
      <c r="F319" s="106">
        <f t="shared" si="8"/>
        <v>7.8614466840000015</v>
      </c>
      <c r="G319" s="106">
        <f t="shared" si="9"/>
        <v>315.006454832503</v>
      </c>
    </row>
    <row r="320" spans="1:7" ht="12.75">
      <c r="A320" s="15" t="s">
        <v>513</v>
      </c>
      <c r="B320" s="10"/>
      <c r="C320" s="6"/>
      <c r="D320" s="48">
        <v>63</v>
      </c>
      <c r="E320" s="196">
        <v>13.35470487</v>
      </c>
      <c r="F320" s="106">
        <f t="shared" si="8"/>
        <v>8.6805581655</v>
      </c>
      <c r="G320" s="106">
        <f t="shared" si="9"/>
        <v>347.828073329905</v>
      </c>
    </row>
    <row r="321" spans="1:7" ht="12.75">
      <c r="A321" s="15" t="s">
        <v>514</v>
      </c>
      <c r="B321" s="10"/>
      <c r="C321" s="6"/>
      <c r="D321" s="48">
        <v>75</v>
      </c>
      <c r="E321" s="196">
        <v>17.888209170000003</v>
      </c>
      <c r="F321" s="106">
        <f t="shared" si="8"/>
        <v>11.627335960500002</v>
      </c>
      <c r="G321" s="106">
        <f t="shared" si="9"/>
        <v>465.9048171779957</v>
      </c>
    </row>
    <row r="322" spans="1:7" ht="12.75">
      <c r="A322" s="15" t="s">
        <v>515</v>
      </c>
      <c r="B322" s="10"/>
      <c r="C322" s="6"/>
      <c r="D322" s="48">
        <v>90</v>
      </c>
      <c r="E322" s="196">
        <v>24.54923926</v>
      </c>
      <c r="F322" s="106">
        <f t="shared" si="8"/>
        <v>15.957005518999999</v>
      </c>
      <c r="G322" s="106">
        <f t="shared" si="9"/>
        <v>639.3937325191268</v>
      </c>
    </row>
    <row r="323" spans="1:7" ht="13.5" thickBot="1">
      <c r="A323" s="17" t="s">
        <v>516</v>
      </c>
      <c r="B323" s="201"/>
      <c r="C323" s="8"/>
      <c r="D323" s="44">
        <v>110</v>
      </c>
      <c r="E323" s="196">
        <v>35.1870844</v>
      </c>
      <c r="F323" s="106">
        <f t="shared" si="8"/>
        <v>22.87160486</v>
      </c>
      <c r="G323" s="106">
        <f t="shared" si="9"/>
        <v>916.4602207303407</v>
      </c>
    </row>
    <row r="324" spans="1:7" ht="15.75" thickBot="1">
      <c r="A324" s="49" t="s">
        <v>517</v>
      </c>
      <c r="B324" s="249" t="s">
        <v>518</v>
      </c>
      <c r="C324" s="14"/>
      <c r="D324" s="50"/>
      <c r="E324" s="196">
        <v>1.0460358554750002</v>
      </c>
      <c r="F324" s="106">
        <f t="shared" si="8"/>
        <v>0.6799233060587501</v>
      </c>
      <c r="G324" s="106">
        <f t="shared" si="9"/>
        <v>27.244378650493395</v>
      </c>
    </row>
    <row r="325" spans="1:7" ht="15.75" thickBot="1">
      <c r="A325" s="15" t="s">
        <v>519</v>
      </c>
      <c r="B325" s="199" t="s">
        <v>520</v>
      </c>
      <c r="C325" s="20"/>
      <c r="D325" s="46" t="s">
        <v>521</v>
      </c>
      <c r="E325" s="196">
        <v>2.38954807</v>
      </c>
      <c r="F325" s="106">
        <f t="shared" si="8"/>
        <v>1.5532062455</v>
      </c>
      <c r="G325" s="106">
        <f t="shared" si="9"/>
        <v>62.236635658223484</v>
      </c>
    </row>
    <row r="326" spans="1:7" ht="12.75">
      <c r="A326" s="15" t="s">
        <v>522</v>
      </c>
      <c r="B326" s="197" t="s">
        <v>523</v>
      </c>
      <c r="C326" s="6"/>
      <c r="D326" s="48" t="s">
        <v>524</v>
      </c>
      <c r="E326" s="196">
        <v>2.71685973</v>
      </c>
      <c r="F326" s="106">
        <f t="shared" si="8"/>
        <v>1.7659588245</v>
      </c>
      <c r="G326" s="106">
        <f t="shared" si="9"/>
        <v>70.76158511869126</v>
      </c>
    </row>
    <row r="327" spans="1:7" ht="13.5" thickBot="1">
      <c r="A327" s="17" t="s">
        <v>525</v>
      </c>
      <c r="B327" s="201"/>
      <c r="C327" s="8"/>
      <c r="D327" s="44" t="s">
        <v>526</v>
      </c>
      <c r="E327" s="196">
        <v>3.4041277400000003</v>
      </c>
      <c r="F327" s="106">
        <f t="shared" si="8"/>
        <v>2.212683031</v>
      </c>
      <c r="G327" s="106">
        <f t="shared" si="9"/>
        <v>88.66172668726925</v>
      </c>
    </row>
    <row r="328" spans="1:7" ht="15.75" thickBot="1">
      <c r="A328" s="15" t="s">
        <v>527</v>
      </c>
      <c r="B328" s="332" t="s">
        <v>528</v>
      </c>
      <c r="C328" s="333"/>
      <c r="D328" s="46" t="s">
        <v>529</v>
      </c>
      <c r="E328" s="196">
        <v>1.39118265</v>
      </c>
      <c r="F328" s="106">
        <f aca="true" t="shared" si="10" ref="F328:F391">E328*(100-F$5)/100</f>
        <v>0.9042687225</v>
      </c>
      <c r="G328" s="106">
        <f aca="true" t="shared" si="11" ref="G328:G391">F328*G$5</f>
        <v>36.2338505799935</v>
      </c>
    </row>
    <row r="329" spans="1:7" ht="12.75">
      <c r="A329" s="51" t="s">
        <v>530</v>
      </c>
      <c r="B329" s="250" t="s">
        <v>531</v>
      </c>
      <c r="C329" s="11" t="s">
        <v>532</v>
      </c>
      <c r="D329" s="52" t="s">
        <v>533</v>
      </c>
      <c r="E329" s="196">
        <v>2.29118162</v>
      </c>
      <c r="F329" s="106">
        <f t="shared" si="10"/>
        <v>1.4892680530000002</v>
      </c>
      <c r="G329" s="106">
        <f t="shared" si="11"/>
        <v>59.67464622327446</v>
      </c>
    </row>
    <row r="330" spans="1:7" ht="12.75">
      <c r="A330" s="51" t="s">
        <v>534</v>
      </c>
      <c r="B330" s="251" t="s">
        <v>535</v>
      </c>
      <c r="C330" s="11" t="s">
        <v>532</v>
      </c>
      <c r="D330" s="52" t="s">
        <v>536</v>
      </c>
      <c r="E330" s="196">
        <v>2.6184932800000005</v>
      </c>
      <c r="F330" s="106">
        <f t="shared" si="10"/>
        <v>1.7020206320000002</v>
      </c>
      <c r="G330" s="106">
        <f t="shared" si="11"/>
        <v>68.19959568374223</v>
      </c>
    </row>
    <row r="331" spans="1:7" ht="12.75">
      <c r="A331" s="53" t="s">
        <v>537</v>
      </c>
      <c r="B331" s="251" t="s">
        <v>535</v>
      </c>
      <c r="C331" s="11" t="s">
        <v>532</v>
      </c>
      <c r="D331" s="52" t="s">
        <v>538</v>
      </c>
      <c r="E331" s="196">
        <v>2.9458049400000004</v>
      </c>
      <c r="F331" s="106">
        <f t="shared" si="10"/>
        <v>1.9147732110000002</v>
      </c>
      <c r="G331" s="106">
        <f t="shared" si="11"/>
        <v>76.72454514421001</v>
      </c>
    </row>
    <row r="332" spans="1:7" ht="13.5" thickBot="1">
      <c r="A332" s="54" t="s">
        <v>539</v>
      </c>
      <c r="B332" s="252" t="s">
        <v>540</v>
      </c>
      <c r="C332" s="12" t="s">
        <v>541</v>
      </c>
      <c r="D332" s="55"/>
      <c r="E332" s="196">
        <v>0.32731166000000006</v>
      </c>
      <c r="F332" s="106">
        <f t="shared" si="10"/>
        <v>0.21275257900000002</v>
      </c>
      <c r="G332" s="106">
        <f t="shared" si="11"/>
        <v>8.524949460467779</v>
      </c>
    </row>
    <row r="333" spans="1:7" ht="15.75" thickBot="1">
      <c r="A333" s="4" t="s">
        <v>542</v>
      </c>
      <c r="B333" s="199" t="s">
        <v>543</v>
      </c>
      <c r="C333" s="20"/>
      <c r="D333" s="46">
        <v>16</v>
      </c>
      <c r="E333" s="196">
        <v>0.14483573383500004</v>
      </c>
      <c r="F333" s="106">
        <f t="shared" si="10"/>
        <v>0.09414322699275003</v>
      </c>
      <c r="G333" s="106">
        <f t="shared" si="11"/>
        <v>3.77229858237601</v>
      </c>
    </row>
    <row r="334" spans="1:7" ht="12.75">
      <c r="A334" s="4" t="s">
        <v>544</v>
      </c>
      <c r="B334" s="10"/>
      <c r="C334" s="6"/>
      <c r="D334" s="48">
        <v>20</v>
      </c>
      <c r="E334" s="196">
        <v>0.16092859315000005</v>
      </c>
      <c r="F334" s="106">
        <f t="shared" si="10"/>
        <v>0.10460358554750003</v>
      </c>
      <c r="G334" s="106">
        <f t="shared" si="11"/>
        <v>4.191442869306678</v>
      </c>
    </row>
    <row r="335" spans="1:7" ht="12.75">
      <c r="A335" s="4" t="s">
        <v>545</v>
      </c>
      <c r="B335" s="10"/>
      <c r="C335" s="6"/>
      <c r="D335" s="48">
        <v>25</v>
      </c>
      <c r="E335" s="196">
        <v>0.20920717109500003</v>
      </c>
      <c r="F335" s="106">
        <f t="shared" si="10"/>
        <v>0.13598466121175</v>
      </c>
      <c r="G335" s="106">
        <f t="shared" si="11"/>
        <v>5.448875730098679</v>
      </c>
    </row>
    <row r="336" spans="1:7" ht="12.75">
      <c r="A336" s="4" t="s">
        <v>546</v>
      </c>
      <c r="B336" s="10"/>
      <c r="C336" s="6"/>
      <c r="D336" s="48">
        <v>32</v>
      </c>
      <c r="E336" s="196">
        <v>0.3540429049300001</v>
      </c>
      <c r="F336" s="106">
        <f t="shared" si="10"/>
        <v>0.2301278882045001</v>
      </c>
      <c r="G336" s="106">
        <f t="shared" si="11"/>
        <v>9.221174312474691</v>
      </c>
    </row>
    <row r="337" spans="1:7" ht="12.75">
      <c r="A337" s="4" t="s">
        <v>547</v>
      </c>
      <c r="B337" s="10"/>
      <c r="C337" s="27" t="s">
        <v>548</v>
      </c>
      <c r="D337" s="48">
        <v>40</v>
      </c>
      <c r="E337" s="196">
        <v>0.39281723</v>
      </c>
      <c r="F337" s="106">
        <f t="shared" si="10"/>
        <v>0.2553311995</v>
      </c>
      <c r="G337" s="106">
        <f t="shared" si="11"/>
        <v>10.23106550176351</v>
      </c>
    </row>
    <row r="338" spans="1:7" ht="12.75">
      <c r="A338" s="4" t="s">
        <v>549</v>
      </c>
      <c r="B338" s="10"/>
      <c r="C338" s="27" t="s">
        <v>548</v>
      </c>
      <c r="D338" s="48">
        <v>50</v>
      </c>
      <c r="E338" s="196">
        <v>0.5891177500000001</v>
      </c>
      <c r="F338" s="106">
        <f t="shared" si="10"/>
        <v>0.38292653750000005</v>
      </c>
      <c r="G338" s="106">
        <f t="shared" si="11"/>
        <v>15.343782879639829</v>
      </c>
    </row>
    <row r="339" spans="1:7" ht="12.75">
      <c r="A339" s="205" t="s">
        <v>550</v>
      </c>
      <c r="B339" s="213"/>
      <c r="C339" s="253" t="s">
        <v>548</v>
      </c>
      <c r="D339" s="200">
        <v>63</v>
      </c>
      <c r="E339" s="195">
        <v>0.7402715284900002</v>
      </c>
      <c r="F339" s="106">
        <f t="shared" si="10"/>
        <v>0.4811764935185001</v>
      </c>
      <c r="G339" s="106">
        <f t="shared" si="11"/>
        <v>19.280637198810716</v>
      </c>
    </row>
    <row r="340" spans="1:7" ht="12.75">
      <c r="A340" s="205" t="s">
        <v>551</v>
      </c>
      <c r="B340" s="213"/>
      <c r="C340" s="253" t="s">
        <v>548</v>
      </c>
      <c r="D340" s="200">
        <v>75</v>
      </c>
      <c r="E340" s="195">
        <v>1.6897502280750005</v>
      </c>
      <c r="F340" s="106">
        <f t="shared" si="10"/>
        <v>1.0983376482487504</v>
      </c>
      <c r="G340" s="106">
        <f t="shared" si="11"/>
        <v>44.01015012772011</v>
      </c>
    </row>
    <row r="341" spans="1:7" ht="12.75">
      <c r="A341" s="4" t="s">
        <v>552</v>
      </c>
      <c r="B341" s="10"/>
      <c r="C341" s="27" t="s">
        <v>548</v>
      </c>
      <c r="D341" s="48">
        <v>90</v>
      </c>
      <c r="E341" s="196">
        <v>2.0458059700000004</v>
      </c>
      <c r="F341" s="106">
        <f t="shared" si="10"/>
        <v>1.3297738805000003</v>
      </c>
      <c r="G341" s="106">
        <f t="shared" si="11"/>
        <v>53.28374950092907</v>
      </c>
    </row>
    <row r="342" spans="1:7" ht="13.5" thickBot="1">
      <c r="A342" s="7" t="s">
        <v>553</v>
      </c>
      <c r="B342" s="201"/>
      <c r="C342" s="26" t="s">
        <v>548</v>
      </c>
      <c r="D342" s="44">
        <v>110</v>
      </c>
      <c r="E342" s="196">
        <v>2.45483745</v>
      </c>
      <c r="F342" s="106">
        <f t="shared" si="10"/>
        <v>1.5956443425</v>
      </c>
      <c r="G342" s="106">
        <f t="shared" si="11"/>
        <v>63.93712095350834</v>
      </c>
    </row>
    <row r="343" spans="1:7" ht="15.75" thickBot="1">
      <c r="A343" s="4" t="s">
        <v>554</v>
      </c>
      <c r="B343" s="342" t="s">
        <v>555</v>
      </c>
      <c r="C343" s="343"/>
      <c r="D343" s="46" t="s">
        <v>556</v>
      </c>
      <c r="E343" s="196">
        <v>0.29466697000000003</v>
      </c>
      <c r="F343" s="106">
        <f t="shared" si="10"/>
        <v>0.19153353050000002</v>
      </c>
      <c r="G343" s="106">
        <f t="shared" si="11"/>
        <v>7.674706812825352</v>
      </c>
    </row>
    <row r="344" spans="1:7" ht="13.5" thickBot="1">
      <c r="A344" s="7" t="s">
        <v>557</v>
      </c>
      <c r="B344" s="338"/>
      <c r="C344" s="338"/>
      <c r="D344" s="44" t="s">
        <v>558</v>
      </c>
      <c r="E344" s="196">
        <v>0.31088122000000007</v>
      </c>
      <c r="F344" s="106">
        <f t="shared" si="10"/>
        <v>0.20207279300000003</v>
      </c>
      <c r="G344" s="106">
        <f t="shared" si="11"/>
        <v>8.097012763641128</v>
      </c>
    </row>
    <row r="345" spans="1:7" ht="15">
      <c r="A345" s="56" t="s">
        <v>542</v>
      </c>
      <c r="B345" s="254" t="s">
        <v>559</v>
      </c>
      <c r="C345" s="57"/>
      <c r="D345" s="58">
        <v>16</v>
      </c>
      <c r="E345" s="255">
        <v>0.1291</v>
      </c>
      <c r="F345" s="106">
        <f t="shared" si="10"/>
        <v>0.08391499999999999</v>
      </c>
      <c r="G345" s="106">
        <f t="shared" si="11"/>
        <v>3.3624557565299997</v>
      </c>
    </row>
    <row r="346" spans="1:7" ht="12.75">
      <c r="A346" s="59" t="s">
        <v>544</v>
      </c>
      <c r="B346" s="256"/>
      <c r="C346" s="60"/>
      <c r="D346" s="61">
        <v>20</v>
      </c>
      <c r="E346" s="255">
        <v>0.1351</v>
      </c>
      <c r="F346" s="106">
        <f t="shared" si="10"/>
        <v>0.08781499999999999</v>
      </c>
      <c r="G346" s="106">
        <f t="shared" si="11"/>
        <v>3.51872790633</v>
      </c>
    </row>
    <row r="347" spans="1:7" ht="12.75">
      <c r="A347" s="59" t="s">
        <v>545</v>
      </c>
      <c r="B347" s="256"/>
      <c r="C347" s="60"/>
      <c r="D347" s="61">
        <v>25</v>
      </c>
      <c r="E347" s="255">
        <v>0.1442</v>
      </c>
      <c r="F347" s="106">
        <f t="shared" si="10"/>
        <v>0.09373</v>
      </c>
      <c r="G347" s="106">
        <f t="shared" si="11"/>
        <v>3.75574066686</v>
      </c>
    </row>
    <row r="348" spans="1:7" ht="12.75">
      <c r="A348" s="59" t="s">
        <v>546</v>
      </c>
      <c r="B348" s="256"/>
      <c r="C348" s="60"/>
      <c r="D348" s="61">
        <v>32</v>
      </c>
      <c r="E348" s="255">
        <v>0.2012</v>
      </c>
      <c r="F348" s="106">
        <f t="shared" si="10"/>
        <v>0.13078</v>
      </c>
      <c r="G348" s="106">
        <f t="shared" si="11"/>
        <v>5.240326089960001</v>
      </c>
    </row>
    <row r="349" spans="1:7" ht="12.75">
      <c r="A349" s="4" t="s">
        <v>547</v>
      </c>
      <c r="B349" s="10"/>
      <c r="C349" s="27" t="s">
        <v>548</v>
      </c>
      <c r="D349" s="61">
        <v>40</v>
      </c>
      <c r="E349" s="255">
        <v>0.3006</v>
      </c>
      <c r="F349" s="106">
        <f t="shared" si="10"/>
        <v>0.19538999999999998</v>
      </c>
      <c r="G349" s="106">
        <f t="shared" si="11"/>
        <v>7.82923470498</v>
      </c>
    </row>
    <row r="350" spans="1:7" ht="12.75">
      <c r="A350" s="4" t="s">
        <v>549</v>
      </c>
      <c r="B350" s="10"/>
      <c r="C350" s="27" t="s">
        <v>548</v>
      </c>
      <c r="D350" s="61">
        <v>50</v>
      </c>
      <c r="E350" s="255">
        <v>0.4691</v>
      </c>
      <c r="F350" s="106">
        <f t="shared" si="10"/>
        <v>0.30491500000000005</v>
      </c>
      <c r="G350" s="106">
        <f t="shared" si="11"/>
        <v>12.217877578530002</v>
      </c>
    </row>
    <row r="351" spans="1:7" ht="12.75">
      <c r="A351" s="4" t="s">
        <v>550</v>
      </c>
      <c r="B351" s="10"/>
      <c r="C351" s="27" t="s">
        <v>548</v>
      </c>
      <c r="D351" s="61">
        <v>63</v>
      </c>
      <c r="E351" s="255">
        <v>0.6045</v>
      </c>
      <c r="F351" s="106">
        <f t="shared" si="10"/>
        <v>0.392925</v>
      </c>
      <c r="G351" s="106">
        <f t="shared" si="11"/>
        <v>15.744419092350002</v>
      </c>
    </row>
    <row r="352" spans="1:7" ht="12.75">
      <c r="A352" s="4" t="s">
        <v>551</v>
      </c>
      <c r="B352" s="10"/>
      <c r="C352" s="27" t="s">
        <v>548</v>
      </c>
      <c r="D352" s="61">
        <v>75</v>
      </c>
      <c r="E352" s="255">
        <v>1.3544</v>
      </c>
      <c r="F352" s="106">
        <f t="shared" si="10"/>
        <v>0.88036</v>
      </c>
      <c r="G352" s="106">
        <f t="shared" si="11"/>
        <v>35.27583328152001</v>
      </c>
    </row>
    <row r="353" spans="1:7" ht="12.75">
      <c r="A353" s="4" t="s">
        <v>552</v>
      </c>
      <c r="B353" s="10"/>
      <c r="C353" s="27" t="s">
        <v>548</v>
      </c>
      <c r="D353" s="61">
        <v>90</v>
      </c>
      <c r="E353" s="255">
        <v>1.6022</v>
      </c>
      <c r="F353" s="106">
        <f t="shared" si="10"/>
        <v>1.04143</v>
      </c>
      <c r="G353" s="106">
        <f t="shared" si="11"/>
        <v>41.729873068260005</v>
      </c>
    </row>
    <row r="354" spans="1:7" ht="13.5" thickBot="1">
      <c r="A354" s="7" t="s">
        <v>553</v>
      </c>
      <c r="B354" s="201"/>
      <c r="C354" s="26" t="s">
        <v>548</v>
      </c>
      <c r="D354" s="62">
        <v>110</v>
      </c>
      <c r="E354" s="255">
        <v>1.8169</v>
      </c>
      <c r="F354" s="106">
        <f t="shared" si="10"/>
        <v>1.180985</v>
      </c>
      <c r="G354" s="106">
        <f t="shared" si="11"/>
        <v>47.321811495270005</v>
      </c>
    </row>
    <row r="355" spans="1:7" ht="15.75" thickBot="1">
      <c r="A355" s="4" t="s">
        <v>554</v>
      </c>
      <c r="B355" s="339" t="s">
        <v>560</v>
      </c>
      <c r="C355" s="339"/>
      <c r="D355" s="64" t="s">
        <v>556</v>
      </c>
      <c r="E355" s="255">
        <v>0.2412</v>
      </c>
      <c r="F355" s="106">
        <f t="shared" si="10"/>
        <v>0.15678</v>
      </c>
      <c r="G355" s="106">
        <f t="shared" si="11"/>
        <v>6.28214042196</v>
      </c>
    </row>
    <row r="356" spans="1:7" ht="13.5" thickBot="1">
      <c r="A356" s="7" t="s">
        <v>557</v>
      </c>
      <c r="B356" s="338"/>
      <c r="C356" s="338"/>
      <c r="D356" s="62" t="s">
        <v>558</v>
      </c>
      <c r="E356" s="255">
        <v>0.2577</v>
      </c>
      <c r="F356" s="106">
        <f t="shared" si="10"/>
        <v>0.167505</v>
      </c>
      <c r="G356" s="106">
        <f t="shared" si="11"/>
        <v>6.71188883391</v>
      </c>
    </row>
    <row r="357" spans="1:7" ht="15.75" thickBot="1">
      <c r="A357" s="15" t="s">
        <v>561</v>
      </c>
      <c r="B357" s="190" t="s">
        <v>562</v>
      </c>
      <c r="C357" s="9"/>
      <c r="D357" s="65" t="s">
        <v>563</v>
      </c>
      <c r="E357" s="196">
        <v>1.6736573687600003</v>
      </c>
      <c r="F357" s="106">
        <f t="shared" si="10"/>
        <v>1.087877289694</v>
      </c>
      <c r="G357" s="106">
        <f t="shared" si="11"/>
        <v>43.591005840789435</v>
      </c>
    </row>
    <row r="358" spans="1:7" ht="12.75">
      <c r="A358" s="15" t="s">
        <v>564</v>
      </c>
      <c r="B358" s="24"/>
      <c r="C358" s="24"/>
      <c r="D358" s="66" t="s">
        <v>565</v>
      </c>
      <c r="E358" s="196">
        <v>1.6736573687600003</v>
      </c>
      <c r="F358" s="106">
        <f t="shared" si="10"/>
        <v>1.087877289694</v>
      </c>
      <c r="G358" s="106">
        <f t="shared" si="11"/>
        <v>43.591005840789435</v>
      </c>
    </row>
    <row r="359" spans="1:7" ht="13.5" thickBot="1">
      <c r="A359" s="17" t="s">
        <v>566</v>
      </c>
      <c r="B359" s="24"/>
      <c r="C359" s="24"/>
      <c r="D359" s="67" t="s">
        <v>567</v>
      </c>
      <c r="E359" s="196">
        <v>1.6736573687600003</v>
      </c>
      <c r="F359" s="106">
        <f t="shared" si="10"/>
        <v>1.087877289694</v>
      </c>
      <c r="G359" s="106">
        <f t="shared" si="11"/>
        <v>43.591005840789435</v>
      </c>
    </row>
    <row r="360" spans="1:7" ht="12.75">
      <c r="A360" s="15" t="s">
        <v>568</v>
      </c>
      <c r="B360" s="24"/>
      <c r="C360" s="24"/>
      <c r="D360" s="68" t="s">
        <v>569</v>
      </c>
      <c r="E360" s="196">
        <v>1.802400243280001</v>
      </c>
      <c r="F360" s="106">
        <f t="shared" si="10"/>
        <v>1.1715601581320008</v>
      </c>
      <c r="G360" s="106">
        <f t="shared" si="11"/>
        <v>46.9441601362348</v>
      </c>
    </row>
    <row r="361" spans="1:7" ht="13.5" thickBot="1">
      <c r="A361" s="17" t="s">
        <v>570</v>
      </c>
      <c r="B361" s="24"/>
      <c r="C361" s="24"/>
      <c r="D361" s="68" t="s">
        <v>571</v>
      </c>
      <c r="E361" s="196">
        <v>1.802400243280001</v>
      </c>
      <c r="F361" s="106">
        <f t="shared" si="10"/>
        <v>1.1715601581320008</v>
      </c>
      <c r="G361" s="106">
        <f t="shared" si="11"/>
        <v>46.9441601362348</v>
      </c>
    </row>
    <row r="362" spans="1:7" ht="15.75" thickBot="1">
      <c r="A362" s="15" t="s">
        <v>572</v>
      </c>
      <c r="B362" s="257" t="s">
        <v>573</v>
      </c>
      <c r="C362" s="9"/>
      <c r="D362" s="65" t="s">
        <v>574</v>
      </c>
      <c r="E362" s="196">
        <v>3.749636220395001</v>
      </c>
      <c r="F362" s="106">
        <f t="shared" si="10"/>
        <v>2.4372635432567504</v>
      </c>
      <c r="G362" s="106">
        <f t="shared" si="11"/>
        <v>97.66061885484557</v>
      </c>
    </row>
    <row r="363" spans="1:7" ht="12.75">
      <c r="A363" s="15" t="s">
        <v>575</v>
      </c>
      <c r="B363" s="24"/>
      <c r="C363" s="24"/>
      <c r="D363" s="66" t="s">
        <v>576</v>
      </c>
      <c r="E363" s="196">
        <v>3.749636220395001</v>
      </c>
      <c r="F363" s="106">
        <f t="shared" si="10"/>
        <v>2.4372635432567504</v>
      </c>
      <c r="G363" s="106">
        <f t="shared" si="11"/>
        <v>97.66061885484557</v>
      </c>
    </row>
    <row r="364" spans="1:7" ht="13.5" thickBot="1">
      <c r="A364" s="17" t="s">
        <v>577</v>
      </c>
      <c r="B364" s="35"/>
      <c r="C364" s="35"/>
      <c r="D364" s="67" t="s">
        <v>578</v>
      </c>
      <c r="E364" s="196">
        <v>3.749636220395001</v>
      </c>
      <c r="F364" s="106">
        <f t="shared" si="10"/>
        <v>2.4372635432567504</v>
      </c>
      <c r="G364" s="106">
        <f t="shared" si="11"/>
        <v>97.66061885484557</v>
      </c>
    </row>
    <row r="365" spans="1:7" ht="15.75" thickBot="1">
      <c r="A365" s="15" t="s">
        <v>579</v>
      </c>
      <c r="B365" s="190" t="s">
        <v>580</v>
      </c>
      <c r="C365" s="9"/>
      <c r="D365" s="65" t="s">
        <v>574</v>
      </c>
      <c r="E365" s="196">
        <v>4.168050562585001</v>
      </c>
      <c r="F365" s="106">
        <f t="shared" si="10"/>
        <v>2.7092328656802507</v>
      </c>
      <c r="G365" s="106">
        <f t="shared" si="11"/>
        <v>108.55837031504294</v>
      </c>
    </row>
    <row r="366" spans="1:7" ht="12.75">
      <c r="A366" s="15" t="s">
        <v>581</v>
      </c>
      <c r="B366" s="24"/>
      <c r="C366" s="24"/>
      <c r="D366" s="66" t="s">
        <v>576</v>
      </c>
      <c r="E366" s="196">
        <v>4.168050562585001</v>
      </c>
      <c r="F366" s="106">
        <f t="shared" si="10"/>
        <v>2.7092328656802507</v>
      </c>
      <c r="G366" s="106">
        <f t="shared" si="11"/>
        <v>108.55837031504294</v>
      </c>
    </row>
    <row r="367" spans="1:7" ht="13.5" thickBot="1">
      <c r="A367" s="17" t="s">
        <v>582</v>
      </c>
      <c r="B367" s="35"/>
      <c r="C367" s="35"/>
      <c r="D367" s="67" t="s">
        <v>578</v>
      </c>
      <c r="E367" s="196">
        <v>4.168050562585001</v>
      </c>
      <c r="F367" s="106">
        <f t="shared" si="10"/>
        <v>2.7092328656802507</v>
      </c>
      <c r="G367" s="106">
        <f t="shared" si="11"/>
        <v>108.55837031504294</v>
      </c>
    </row>
    <row r="368" spans="1:7" ht="15.75" thickBot="1">
      <c r="A368" s="258" t="s">
        <v>583</v>
      </c>
      <c r="B368" s="259" t="s">
        <v>584</v>
      </c>
      <c r="C368" s="260"/>
      <c r="D368" s="261">
        <v>32</v>
      </c>
      <c r="E368" s="195">
        <v>70.80858098600001</v>
      </c>
      <c r="F368" s="106">
        <f t="shared" si="10"/>
        <v>46.02557764090001</v>
      </c>
      <c r="G368" s="106">
        <f t="shared" si="11"/>
        <v>1844.234862494938</v>
      </c>
    </row>
    <row r="369" spans="1:7" ht="13.5" thickBot="1">
      <c r="A369" s="258" t="s">
        <v>585</v>
      </c>
      <c r="B369" s="262"/>
      <c r="C369" s="262"/>
      <c r="D369" s="261">
        <v>40</v>
      </c>
      <c r="E369" s="195">
        <v>99.77572775300003</v>
      </c>
      <c r="F369" s="106">
        <f t="shared" si="10"/>
        <v>64.85422303945002</v>
      </c>
      <c r="G369" s="106">
        <f t="shared" si="11"/>
        <v>2598.69457897014</v>
      </c>
    </row>
    <row r="370" spans="1:7" ht="15.75" thickBot="1">
      <c r="A370" s="13" t="s">
        <v>586</v>
      </c>
      <c r="B370" s="339" t="s">
        <v>587</v>
      </c>
      <c r="C370" s="339"/>
      <c r="D370" s="50" t="s">
        <v>588</v>
      </c>
      <c r="E370" s="196">
        <v>233.05368476</v>
      </c>
      <c r="F370" s="106">
        <f t="shared" si="10"/>
        <v>151.484895094</v>
      </c>
      <c r="G370" s="106">
        <f t="shared" si="11"/>
        <v>6069.96672270945</v>
      </c>
    </row>
    <row r="371" spans="1:7" ht="15.75" thickBot="1">
      <c r="A371" s="13" t="s">
        <v>589</v>
      </c>
      <c r="B371" s="263" t="s">
        <v>590</v>
      </c>
      <c r="C371" s="63"/>
      <c r="D371" s="50" t="s">
        <v>591</v>
      </c>
      <c r="E371" s="196">
        <v>240.33669348000004</v>
      </c>
      <c r="F371" s="106">
        <f t="shared" si="10"/>
        <v>156.21885076200002</v>
      </c>
      <c r="G371" s="106">
        <f t="shared" si="11"/>
        <v>6259.655294323875</v>
      </c>
    </row>
    <row r="372" spans="1:7" ht="15.75" thickBot="1">
      <c r="A372" s="13" t="s">
        <v>592</v>
      </c>
      <c r="B372" s="263" t="s">
        <v>593</v>
      </c>
      <c r="C372" s="63"/>
      <c r="D372" s="50" t="s">
        <v>588</v>
      </c>
      <c r="E372" s="196">
        <v>233.05368476</v>
      </c>
      <c r="F372" s="106">
        <f t="shared" si="10"/>
        <v>151.484895094</v>
      </c>
      <c r="G372" s="106">
        <f t="shared" si="11"/>
        <v>6069.96672270945</v>
      </c>
    </row>
    <row r="373" spans="1:7" ht="15.75" thickBot="1">
      <c r="A373" s="13" t="s">
        <v>594</v>
      </c>
      <c r="B373" s="263" t="s">
        <v>595</v>
      </c>
      <c r="C373" s="63"/>
      <c r="D373" s="50" t="s">
        <v>588</v>
      </c>
      <c r="E373" s="196">
        <v>196.63907354</v>
      </c>
      <c r="F373" s="106">
        <f t="shared" si="10"/>
        <v>127.815397801</v>
      </c>
      <c r="G373" s="106">
        <f t="shared" si="11"/>
        <v>5121.53512612935</v>
      </c>
    </row>
    <row r="374" spans="1:7" ht="15.75" thickBot="1">
      <c r="A374" s="13" t="s">
        <v>596</v>
      </c>
      <c r="B374" s="263" t="s">
        <v>597</v>
      </c>
      <c r="C374" s="63"/>
      <c r="D374" s="50" t="s">
        <v>588</v>
      </c>
      <c r="E374" s="196">
        <v>189.35628101000003</v>
      </c>
      <c r="F374" s="106">
        <f t="shared" si="10"/>
        <v>123.08158265650002</v>
      </c>
      <c r="G374" s="106">
        <f t="shared" si="11"/>
        <v>4931.852185260937</v>
      </c>
    </row>
    <row r="375" spans="1:7" ht="15.75" thickBot="1">
      <c r="A375" s="13" t="s">
        <v>598</v>
      </c>
      <c r="B375" s="70" t="s">
        <v>599</v>
      </c>
      <c r="C375" s="70"/>
      <c r="D375" s="50" t="s">
        <v>588</v>
      </c>
      <c r="E375" s="196">
        <v>531.89939127</v>
      </c>
      <c r="F375" s="106">
        <f t="shared" si="10"/>
        <v>345.7346043255</v>
      </c>
      <c r="G375" s="106">
        <f t="shared" si="11"/>
        <v>13853.510225179043</v>
      </c>
    </row>
    <row r="376" spans="1:7" ht="15.75" thickBot="1">
      <c r="A376" s="13" t="s">
        <v>600</v>
      </c>
      <c r="B376" s="70" t="s">
        <v>601</v>
      </c>
      <c r="C376" s="70"/>
      <c r="D376" s="50" t="s">
        <v>591</v>
      </c>
      <c r="E376" s="196">
        <v>548.26540665</v>
      </c>
      <c r="F376" s="106">
        <f t="shared" si="10"/>
        <v>356.3725143225001</v>
      </c>
      <c r="G376" s="106">
        <f t="shared" si="11"/>
        <v>14279.768959694456</v>
      </c>
    </row>
    <row r="377" spans="1:7" ht="15.75" customHeight="1" thickBot="1">
      <c r="A377" s="13" t="s">
        <v>602</v>
      </c>
      <c r="B377" s="70" t="s">
        <v>603</v>
      </c>
      <c r="C377" s="70"/>
      <c r="D377" s="50" t="s">
        <v>588</v>
      </c>
      <c r="E377" s="196">
        <v>531.89939127</v>
      </c>
      <c r="F377" s="106">
        <f t="shared" si="10"/>
        <v>345.7346043255</v>
      </c>
      <c r="G377" s="106">
        <f t="shared" si="11"/>
        <v>13853.510225179043</v>
      </c>
    </row>
    <row r="378" spans="1:7" ht="15.75" thickBot="1">
      <c r="A378" s="13" t="s">
        <v>604</v>
      </c>
      <c r="B378" s="340" t="s">
        <v>605</v>
      </c>
      <c r="C378" s="340"/>
      <c r="D378" s="50" t="s">
        <v>588</v>
      </c>
      <c r="E378" s="196">
        <v>482.80091275</v>
      </c>
      <c r="F378" s="106">
        <f t="shared" si="10"/>
        <v>313.8205932875</v>
      </c>
      <c r="G378" s="106">
        <f t="shared" si="11"/>
        <v>12574.72276014079</v>
      </c>
    </row>
    <row r="379" spans="1:7" ht="15.75" thickBot="1">
      <c r="A379" s="13" t="s">
        <v>606</v>
      </c>
      <c r="B379" s="340" t="s">
        <v>607</v>
      </c>
      <c r="C379" s="340"/>
      <c r="D379" s="50" t="s">
        <v>591</v>
      </c>
      <c r="E379" s="196">
        <v>482.80091275</v>
      </c>
      <c r="F379" s="106">
        <f t="shared" si="10"/>
        <v>313.8205932875</v>
      </c>
      <c r="G379" s="106">
        <f t="shared" si="11"/>
        <v>12574.72276014079</v>
      </c>
    </row>
    <row r="380" spans="1:7" ht="15">
      <c r="A380" s="4" t="s">
        <v>608</v>
      </c>
      <c r="B380" s="341" t="s">
        <v>609</v>
      </c>
      <c r="C380" s="341"/>
      <c r="D380" s="46" t="s">
        <v>588</v>
      </c>
      <c r="E380" s="196">
        <v>474.61790506</v>
      </c>
      <c r="F380" s="106">
        <f t="shared" si="10"/>
        <v>308.501638289</v>
      </c>
      <c r="G380" s="106">
        <f t="shared" si="11"/>
        <v>12361.593392883085</v>
      </c>
    </row>
    <row r="381" spans="1:7" ht="15">
      <c r="A381" s="71"/>
      <c r="B381" s="189" t="s">
        <v>610</v>
      </c>
      <c r="C381" s="72"/>
      <c r="D381" s="48"/>
      <c r="E381" s="196"/>
      <c r="F381" s="106">
        <f t="shared" si="10"/>
        <v>0</v>
      </c>
      <c r="G381" s="106">
        <f t="shared" si="11"/>
        <v>0</v>
      </c>
    </row>
    <row r="382" spans="1:7" ht="15.75" thickBot="1">
      <c r="A382" s="73"/>
      <c r="B382" s="264" t="s">
        <v>611</v>
      </c>
      <c r="C382" s="74"/>
      <c r="D382" s="75"/>
      <c r="E382" s="196"/>
      <c r="F382" s="106">
        <f t="shared" si="10"/>
        <v>0</v>
      </c>
      <c r="G382" s="106">
        <f t="shared" si="11"/>
        <v>0</v>
      </c>
    </row>
    <row r="383" spans="1:7" ht="15.75" thickBot="1">
      <c r="A383" s="13" t="s">
        <v>612</v>
      </c>
      <c r="B383" s="340" t="s">
        <v>613</v>
      </c>
      <c r="C383" s="340"/>
      <c r="D383" s="50" t="s">
        <v>614</v>
      </c>
      <c r="E383" s="196">
        <v>1178.36175496</v>
      </c>
      <c r="F383" s="106">
        <f t="shared" si="10"/>
        <v>765.9351407240001</v>
      </c>
      <c r="G383" s="106">
        <f t="shared" si="11"/>
        <v>30690.85411495001</v>
      </c>
    </row>
    <row r="384" spans="1:7" ht="15.75" thickBot="1">
      <c r="A384" s="22" t="s">
        <v>615</v>
      </c>
      <c r="B384" s="342" t="s">
        <v>616</v>
      </c>
      <c r="C384" s="343"/>
      <c r="D384" s="76">
        <v>16</v>
      </c>
      <c r="E384" s="196">
        <v>16.36623157</v>
      </c>
      <c r="F384" s="106">
        <f t="shared" si="10"/>
        <v>10.6380505205</v>
      </c>
      <c r="G384" s="106">
        <f t="shared" si="11"/>
        <v>426.2643652614216</v>
      </c>
    </row>
    <row r="385" spans="1:7" ht="12.75">
      <c r="A385" s="22" t="s">
        <v>617</v>
      </c>
      <c r="B385" s="10"/>
      <c r="C385" s="77"/>
      <c r="D385" s="48">
        <v>20</v>
      </c>
      <c r="E385" s="196">
        <v>18.821069020000003</v>
      </c>
      <c r="F385" s="106">
        <f t="shared" si="10"/>
        <v>12.233694863000004</v>
      </c>
      <c r="G385" s="106">
        <f t="shared" si="11"/>
        <v>490.20148621493007</v>
      </c>
    </row>
    <row r="386" spans="1:7" ht="12.75">
      <c r="A386" s="15" t="s">
        <v>618</v>
      </c>
      <c r="B386" s="10"/>
      <c r="C386" s="77"/>
      <c r="D386" s="48">
        <v>25</v>
      </c>
      <c r="E386" s="196">
        <v>21.275906470000002</v>
      </c>
      <c r="F386" s="106">
        <f t="shared" si="10"/>
        <v>13.829339205500002</v>
      </c>
      <c r="G386" s="106">
        <f t="shared" si="11"/>
        <v>554.1386071684383</v>
      </c>
    </row>
    <row r="387" spans="1:7" ht="12.75">
      <c r="A387" s="4" t="s">
        <v>619</v>
      </c>
      <c r="B387" s="10"/>
      <c r="C387" s="77"/>
      <c r="D387" s="48">
        <v>32</v>
      </c>
      <c r="E387" s="196">
        <v>23.73096011</v>
      </c>
      <c r="F387" s="106">
        <f t="shared" si="10"/>
        <v>15.4251240715</v>
      </c>
      <c r="G387" s="106">
        <f t="shared" si="11"/>
        <v>618.0813588679575</v>
      </c>
    </row>
    <row r="388" spans="1:7" ht="12.75">
      <c r="A388" s="4" t="s">
        <v>620</v>
      </c>
      <c r="B388" s="10"/>
      <c r="C388" s="77"/>
      <c r="D388" s="48">
        <v>40</v>
      </c>
      <c r="E388" s="196">
        <v>24.54923926</v>
      </c>
      <c r="F388" s="106">
        <f t="shared" si="10"/>
        <v>15.957005518999999</v>
      </c>
      <c r="G388" s="106">
        <f t="shared" si="11"/>
        <v>639.3937325191268</v>
      </c>
    </row>
    <row r="389" spans="1:7" ht="12.75">
      <c r="A389" s="4" t="s">
        <v>621</v>
      </c>
      <c r="B389" s="10"/>
      <c r="C389" s="77"/>
      <c r="D389" s="48">
        <v>50</v>
      </c>
      <c r="E389" s="196">
        <v>31.9139678</v>
      </c>
      <c r="F389" s="106">
        <f t="shared" si="10"/>
        <v>20.74407907</v>
      </c>
      <c r="G389" s="106">
        <f t="shared" si="11"/>
        <v>831.2107261256629</v>
      </c>
    </row>
    <row r="390" spans="1:7" ht="12.75">
      <c r="A390" s="4" t="s">
        <v>622</v>
      </c>
      <c r="B390" s="10"/>
      <c r="C390" s="77"/>
      <c r="D390" s="48">
        <v>63</v>
      </c>
      <c r="E390" s="196">
        <v>37.642138040000006</v>
      </c>
      <c r="F390" s="106">
        <f t="shared" si="10"/>
        <v>24.467389726000007</v>
      </c>
      <c r="G390" s="106">
        <f t="shared" si="11"/>
        <v>980.4029724298601</v>
      </c>
    </row>
    <row r="391" spans="1:7" ht="12.75">
      <c r="A391" s="4" t="s">
        <v>623</v>
      </c>
      <c r="B391" s="10"/>
      <c r="C391" s="77"/>
      <c r="D391" s="48">
        <v>75</v>
      </c>
      <c r="E391" s="196">
        <v>46.64342488</v>
      </c>
      <c r="F391" s="106">
        <f t="shared" si="10"/>
        <v>30.318226172</v>
      </c>
      <c r="G391" s="106">
        <f t="shared" si="11"/>
        <v>1214.8447133387347</v>
      </c>
    </row>
    <row r="392" spans="1:7" ht="12.75">
      <c r="A392" s="4" t="s">
        <v>624</v>
      </c>
      <c r="B392" s="10"/>
      <c r="C392" s="77"/>
      <c r="D392" s="48">
        <v>90</v>
      </c>
      <c r="E392" s="196">
        <v>58.91804451</v>
      </c>
      <c r="F392" s="106">
        <f aca="true" t="shared" si="12" ref="F392:F455">E392*(100-F$5)/100</f>
        <v>38.2967289315</v>
      </c>
      <c r="G392" s="106">
        <f aca="true" t="shared" si="13" ref="G392:G455">F392*G$5</f>
        <v>1534.541579598298</v>
      </c>
    </row>
    <row r="393" spans="1:7" ht="13.5" thickBot="1">
      <c r="A393" s="265" t="s">
        <v>625</v>
      </c>
      <c r="B393" s="266"/>
      <c r="C393" s="266"/>
      <c r="D393" s="267">
        <v>110</v>
      </c>
      <c r="E393" s="195">
        <v>133.57073231450002</v>
      </c>
      <c r="F393" s="106">
        <f t="shared" si="12"/>
        <v>86.820976004425</v>
      </c>
      <c r="G393" s="106">
        <f t="shared" si="13"/>
        <v>3478.8975815245412</v>
      </c>
    </row>
    <row r="394" spans="1:7" ht="15.75" thickBot="1">
      <c r="A394" s="4" t="s">
        <v>626</v>
      </c>
      <c r="B394" s="199" t="s">
        <v>627</v>
      </c>
      <c r="C394" s="20"/>
      <c r="D394" s="46">
        <v>16</v>
      </c>
      <c r="E394" s="196">
        <v>15.547736230000002</v>
      </c>
      <c r="F394" s="106">
        <f t="shared" si="12"/>
        <v>10.106028549500001</v>
      </c>
      <c r="G394" s="106">
        <f t="shared" si="13"/>
        <v>404.9463608642413</v>
      </c>
    </row>
    <row r="395" spans="1:7" ht="12.75">
      <c r="A395" s="4" t="s">
        <v>628</v>
      </c>
      <c r="B395" s="10"/>
      <c r="C395" s="6"/>
      <c r="D395" s="48">
        <v>20</v>
      </c>
      <c r="E395" s="196">
        <v>16.36623157</v>
      </c>
      <c r="F395" s="106">
        <f t="shared" si="12"/>
        <v>10.6380505205</v>
      </c>
      <c r="G395" s="106">
        <f t="shared" si="13"/>
        <v>426.2643652614216</v>
      </c>
    </row>
    <row r="396" spans="1:7" ht="12.75">
      <c r="A396" s="4" t="s">
        <v>629</v>
      </c>
      <c r="B396" s="10"/>
      <c r="C396" s="6"/>
      <c r="D396" s="48">
        <v>25</v>
      </c>
      <c r="E396" s="196">
        <v>18.00278987</v>
      </c>
      <c r="F396" s="106">
        <f t="shared" si="12"/>
        <v>11.7018134155</v>
      </c>
      <c r="G396" s="106">
        <f t="shared" si="13"/>
        <v>468.8891125637605</v>
      </c>
    </row>
    <row r="397" spans="1:7" ht="12.75">
      <c r="A397" s="4" t="s">
        <v>630</v>
      </c>
      <c r="B397" s="10"/>
      <c r="C397" s="6"/>
      <c r="D397" s="48">
        <v>32</v>
      </c>
      <c r="E397" s="196">
        <v>21.275906470000002</v>
      </c>
      <c r="F397" s="106">
        <f t="shared" si="12"/>
        <v>13.829339205500002</v>
      </c>
      <c r="G397" s="106">
        <f t="shared" si="13"/>
        <v>554.1386071684383</v>
      </c>
    </row>
    <row r="398" spans="1:7" ht="12.75">
      <c r="A398" s="4" t="s">
        <v>631</v>
      </c>
      <c r="B398" s="10"/>
      <c r="C398" s="6"/>
      <c r="D398" s="48">
        <v>40</v>
      </c>
      <c r="E398" s="196">
        <v>22.912680960000003</v>
      </c>
      <c r="F398" s="106">
        <f t="shared" si="12"/>
        <v>14.893242624000003</v>
      </c>
      <c r="G398" s="106">
        <f t="shared" si="13"/>
        <v>596.7689852167881</v>
      </c>
    </row>
    <row r="399" spans="1:7" ht="12.75">
      <c r="A399" s="4" t="s">
        <v>632</v>
      </c>
      <c r="B399" s="10"/>
      <c r="C399" s="6"/>
      <c r="D399" s="48">
        <v>50</v>
      </c>
      <c r="E399" s="196">
        <v>29.459130350000002</v>
      </c>
      <c r="F399" s="106">
        <f t="shared" si="12"/>
        <v>19.1484347275</v>
      </c>
      <c r="G399" s="106">
        <f t="shared" si="13"/>
        <v>767.2736051721545</v>
      </c>
    </row>
    <row r="400" spans="1:7" ht="13.5" thickBot="1">
      <c r="A400" s="7" t="s">
        <v>633</v>
      </c>
      <c r="B400" s="201"/>
      <c r="C400" s="8"/>
      <c r="D400" s="44">
        <v>63</v>
      </c>
      <c r="E400" s="196">
        <v>36.00557974</v>
      </c>
      <c r="F400" s="106">
        <f t="shared" si="12"/>
        <v>23.403626831</v>
      </c>
      <c r="G400" s="106">
        <f t="shared" si="13"/>
        <v>937.778225127521</v>
      </c>
    </row>
    <row r="401" spans="1:7" ht="15.75" thickBot="1">
      <c r="A401" s="4" t="s">
        <v>634</v>
      </c>
      <c r="B401" s="238" t="s">
        <v>635</v>
      </c>
      <c r="C401" s="20"/>
      <c r="D401" s="46">
        <v>63</v>
      </c>
      <c r="E401" s="196">
        <v>55.97096469757002</v>
      </c>
      <c r="F401" s="106">
        <f t="shared" si="12"/>
        <v>36.38112705342051</v>
      </c>
      <c r="G401" s="106">
        <f t="shared" si="13"/>
        <v>1457.7838299448622</v>
      </c>
    </row>
    <row r="402" spans="1:7" ht="12.75">
      <c r="A402" s="4" t="s">
        <v>636</v>
      </c>
      <c r="B402" s="10"/>
      <c r="C402" s="6"/>
      <c r="D402" s="48">
        <v>75</v>
      </c>
      <c r="E402" s="196">
        <v>55.97096469757002</v>
      </c>
      <c r="F402" s="106">
        <f t="shared" si="12"/>
        <v>36.38112705342051</v>
      </c>
      <c r="G402" s="106">
        <f t="shared" si="13"/>
        <v>1457.7838299448622</v>
      </c>
    </row>
    <row r="403" spans="1:7" ht="13.5" thickBot="1">
      <c r="A403" s="7" t="s">
        <v>637</v>
      </c>
      <c r="B403" s="201"/>
      <c r="C403" s="8"/>
      <c r="D403" s="44">
        <v>90</v>
      </c>
      <c r="E403" s="196">
        <v>55.97096469757002</v>
      </c>
      <c r="F403" s="106">
        <f t="shared" si="12"/>
        <v>36.38112705342051</v>
      </c>
      <c r="G403" s="106">
        <f t="shared" si="13"/>
        <v>1457.7838299448622</v>
      </c>
    </row>
    <row r="404" spans="1:7" ht="13.5" thickBot="1">
      <c r="A404" s="268" t="s">
        <v>638</v>
      </c>
      <c r="B404" s="213"/>
      <c r="C404" s="210"/>
      <c r="D404" s="269">
        <v>110</v>
      </c>
      <c r="E404" s="195">
        <v>56.32500760250001</v>
      </c>
      <c r="F404" s="106">
        <f t="shared" si="12"/>
        <v>36.611254941625006</v>
      </c>
      <c r="G404" s="106">
        <f t="shared" si="13"/>
        <v>1467.0050042573369</v>
      </c>
    </row>
    <row r="405" spans="1:7" ht="15.75" thickBot="1">
      <c r="A405" s="15" t="s">
        <v>639</v>
      </c>
      <c r="B405" s="199" t="s">
        <v>640</v>
      </c>
      <c r="C405" s="20"/>
      <c r="D405" s="48" t="s">
        <v>641</v>
      </c>
      <c r="E405" s="196">
        <v>2135.78057277</v>
      </c>
      <c r="F405" s="106">
        <f t="shared" si="12"/>
        <v>1388.2573723005</v>
      </c>
      <c r="G405" s="106">
        <f t="shared" si="13"/>
        <v>55627.17026797388</v>
      </c>
    </row>
    <row r="406" spans="1:7" ht="13.5" thickBot="1">
      <c r="A406" s="17" t="s">
        <v>642</v>
      </c>
      <c r="B406" s="201"/>
      <c r="C406" s="8"/>
      <c r="D406" s="44" t="s">
        <v>643</v>
      </c>
      <c r="E406" s="196">
        <v>6949.060027</v>
      </c>
      <c r="F406" s="106">
        <f t="shared" si="12"/>
        <v>4516.889017550001</v>
      </c>
      <c r="G406" s="106">
        <f t="shared" si="13"/>
        <v>180990.75825142273</v>
      </c>
    </row>
    <row r="407" spans="1:7" ht="15.75" thickBot="1">
      <c r="A407" s="49" t="s">
        <v>644</v>
      </c>
      <c r="B407" s="249" t="s">
        <v>645</v>
      </c>
      <c r="C407" s="78"/>
      <c r="D407" s="50"/>
      <c r="E407" s="196">
        <v>472.98134676</v>
      </c>
      <c r="F407" s="106">
        <f t="shared" si="12"/>
        <v>307.437875394</v>
      </c>
      <c r="G407" s="106">
        <f t="shared" si="13"/>
        <v>12318.968645580746</v>
      </c>
    </row>
    <row r="408" spans="1:7" ht="15.75" thickBot="1">
      <c r="A408" s="13" t="s">
        <v>646</v>
      </c>
      <c r="B408" s="232" t="s">
        <v>647</v>
      </c>
      <c r="C408" s="79"/>
      <c r="D408" s="50">
        <v>63</v>
      </c>
      <c r="E408" s="196">
        <v>252.03840961000003</v>
      </c>
      <c r="F408" s="106">
        <f t="shared" si="12"/>
        <v>163.82496624650003</v>
      </c>
      <c r="G408" s="106">
        <f t="shared" si="13"/>
        <v>6564.430683654615</v>
      </c>
    </row>
    <row r="409" spans="1:7" ht="15.75" thickBot="1">
      <c r="A409" s="13" t="s">
        <v>648</v>
      </c>
      <c r="B409" s="232" t="s">
        <v>649</v>
      </c>
      <c r="C409" s="79"/>
      <c r="D409" s="50" t="s">
        <v>650</v>
      </c>
      <c r="E409" s="196">
        <v>70.37438499000001</v>
      </c>
      <c r="F409" s="106">
        <f t="shared" si="12"/>
        <v>45.74335024350001</v>
      </c>
      <c r="G409" s="106">
        <f t="shared" si="13"/>
        <v>1832.9260722066924</v>
      </c>
    </row>
    <row r="410" spans="1:7" ht="15.75" thickBot="1">
      <c r="A410" s="13" t="s">
        <v>651</v>
      </c>
      <c r="B410" s="232" t="s">
        <v>652</v>
      </c>
      <c r="C410" s="79"/>
      <c r="D410" s="50" t="s">
        <v>650</v>
      </c>
      <c r="E410" s="196">
        <v>36.3328914</v>
      </c>
      <c r="F410" s="106">
        <f t="shared" si="12"/>
        <v>23.61637941</v>
      </c>
      <c r="G410" s="106">
        <f t="shared" si="13"/>
        <v>946.3031745879887</v>
      </c>
    </row>
    <row r="411" spans="1:7" ht="15.75" thickBot="1">
      <c r="A411" s="258" t="s">
        <v>653</v>
      </c>
      <c r="B411" s="344" t="s">
        <v>654</v>
      </c>
      <c r="C411" s="344"/>
      <c r="D411" s="270" t="s">
        <v>655</v>
      </c>
      <c r="E411" s="195">
        <v>370.135764245</v>
      </c>
      <c r="F411" s="106">
        <f t="shared" si="12"/>
        <v>240.58824675924998</v>
      </c>
      <c r="G411" s="106">
        <f t="shared" si="13"/>
        <v>9640.318599405355</v>
      </c>
    </row>
    <row r="412" spans="1:7" ht="15.75" thickBot="1">
      <c r="A412" s="4" t="s">
        <v>656</v>
      </c>
      <c r="B412" s="271" t="s">
        <v>657</v>
      </c>
      <c r="C412" s="80"/>
      <c r="D412" s="46" t="s">
        <v>658</v>
      </c>
      <c r="E412" s="196">
        <v>27.004076710000003</v>
      </c>
      <c r="F412" s="106">
        <f t="shared" si="12"/>
        <v>17.5526498615</v>
      </c>
      <c r="G412" s="106">
        <f t="shared" si="13"/>
        <v>703.3308534726353</v>
      </c>
    </row>
    <row r="413" spans="1:7" ht="12.75">
      <c r="A413" s="4" t="s">
        <v>659</v>
      </c>
      <c r="B413" s="10"/>
      <c r="C413" s="6"/>
      <c r="D413" s="48" t="s">
        <v>521</v>
      </c>
      <c r="E413" s="196">
        <v>27.004076710000003</v>
      </c>
      <c r="F413" s="106">
        <f t="shared" si="12"/>
        <v>17.5526498615</v>
      </c>
      <c r="G413" s="106">
        <f t="shared" si="13"/>
        <v>703.3308534726353</v>
      </c>
    </row>
    <row r="414" spans="1:7" ht="12.75">
      <c r="A414" s="4" t="s">
        <v>660</v>
      </c>
      <c r="B414" s="10"/>
      <c r="C414" s="6"/>
      <c r="D414" s="48" t="s">
        <v>661</v>
      </c>
      <c r="E414" s="196">
        <v>36.49654723</v>
      </c>
      <c r="F414" s="106">
        <f t="shared" si="12"/>
        <v>23.7227556995</v>
      </c>
      <c r="G414" s="106">
        <f t="shared" si="13"/>
        <v>950.5656493182225</v>
      </c>
    </row>
    <row r="415" spans="1:7" ht="12.75">
      <c r="A415" s="4" t="s">
        <v>662</v>
      </c>
      <c r="B415" s="10"/>
      <c r="C415" s="6"/>
      <c r="D415" s="48" t="s">
        <v>524</v>
      </c>
      <c r="E415" s="196">
        <v>39.27869634</v>
      </c>
      <c r="F415" s="106">
        <f t="shared" si="12"/>
        <v>25.531152621</v>
      </c>
      <c r="G415" s="106">
        <f t="shared" si="13"/>
        <v>1023.0277197321988</v>
      </c>
    </row>
    <row r="416" spans="1:7" ht="12.75">
      <c r="A416" s="4" t="s">
        <v>663</v>
      </c>
      <c r="B416" s="10"/>
      <c r="C416" s="6"/>
      <c r="D416" s="48">
        <v>50</v>
      </c>
      <c r="E416" s="196">
        <v>42.55202913</v>
      </c>
      <c r="F416" s="106">
        <f t="shared" si="12"/>
        <v>27.6588189345</v>
      </c>
      <c r="G416" s="106">
        <f t="shared" si="13"/>
        <v>1108.2828450828874</v>
      </c>
    </row>
    <row r="417" spans="1:7" ht="12.75">
      <c r="A417" s="4" t="s">
        <v>664</v>
      </c>
      <c r="B417" s="10"/>
      <c r="C417" s="6"/>
      <c r="D417" s="48">
        <v>63</v>
      </c>
      <c r="E417" s="196">
        <v>47.46170403000001</v>
      </c>
      <c r="F417" s="106">
        <f t="shared" si="12"/>
        <v>30.850107619500005</v>
      </c>
      <c r="G417" s="106">
        <f t="shared" si="13"/>
        <v>1236.1570869899042</v>
      </c>
    </row>
    <row r="418" spans="1:7" ht="12.75">
      <c r="A418" s="4" t="s">
        <v>665</v>
      </c>
      <c r="B418" s="10"/>
      <c r="C418" s="6"/>
      <c r="D418" s="48">
        <v>75</v>
      </c>
      <c r="E418" s="196">
        <v>101.47007364000001</v>
      </c>
      <c r="F418" s="106">
        <f t="shared" si="12"/>
        <v>65.955547866</v>
      </c>
      <c r="G418" s="106">
        <f t="shared" si="13"/>
        <v>2642.8244246811855</v>
      </c>
    </row>
    <row r="419" spans="1:7" ht="12.75">
      <c r="A419" s="4" t="s">
        <v>666</v>
      </c>
      <c r="B419" s="10"/>
      <c r="C419" s="6"/>
      <c r="D419" s="48">
        <v>90</v>
      </c>
      <c r="E419" s="196">
        <v>112.10791878</v>
      </c>
      <c r="F419" s="106">
        <f t="shared" si="12"/>
        <v>72.870147207</v>
      </c>
      <c r="G419" s="106">
        <f t="shared" si="13"/>
        <v>2919.8909128923992</v>
      </c>
    </row>
    <row r="420" spans="1:7" ht="13.5" thickBot="1">
      <c r="A420" s="7" t="s">
        <v>667</v>
      </c>
      <c r="B420" s="201"/>
      <c r="C420" s="8"/>
      <c r="D420" s="44">
        <v>110</v>
      </c>
      <c r="E420" s="196">
        <v>126.0193129</v>
      </c>
      <c r="F420" s="106">
        <f t="shared" si="12"/>
        <v>81.912553385</v>
      </c>
      <c r="G420" s="106">
        <f t="shared" si="13"/>
        <v>3282.2181572003124</v>
      </c>
    </row>
    <row r="421" spans="1:7" ht="15.75" thickBot="1">
      <c r="A421" s="13" t="s">
        <v>668</v>
      </c>
      <c r="B421" s="222" t="s">
        <v>669</v>
      </c>
      <c r="C421" s="14"/>
      <c r="D421" s="50" t="s">
        <v>670</v>
      </c>
      <c r="E421" s="196">
        <v>3.7643002800000005</v>
      </c>
      <c r="F421" s="106">
        <f t="shared" si="12"/>
        <v>2.4467951820000002</v>
      </c>
      <c r="G421" s="106">
        <f t="shared" si="13"/>
        <v>98.04254954139034</v>
      </c>
    </row>
    <row r="422" spans="1:7" ht="15.75" thickBot="1">
      <c r="A422" s="13" t="s">
        <v>671</v>
      </c>
      <c r="B422" s="222" t="s">
        <v>672</v>
      </c>
      <c r="C422" s="14"/>
      <c r="D422" s="50">
        <v>25</v>
      </c>
      <c r="E422" s="196">
        <v>3.7643002800000005</v>
      </c>
      <c r="F422" s="106">
        <f t="shared" si="12"/>
        <v>2.4467951820000002</v>
      </c>
      <c r="G422" s="106">
        <f t="shared" si="13"/>
        <v>98.04254954139034</v>
      </c>
    </row>
    <row r="423" spans="1:7" ht="15.75" thickBot="1">
      <c r="A423" s="258" t="s">
        <v>673</v>
      </c>
      <c r="B423" s="272" t="s">
        <v>674</v>
      </c>
      <c r="C423" s="273"/>
      <c r="D423" s="270"/>
      <c r="E423" s="195">
        <v>21.403502888950005</v>
      </c>
      <c r="F423" s="106">
        <f t="shared" si="12"/>
        <v>13.912276877817503</v>
      </c>
      <c r="G423" s="106">
        <f t="shared" si="13"/>
        <v>557.461901617788</v>
      </c>
    </row>
    <row r="424" spans="1:7" ht="15.75" thickBot="1">
      <c r="A424" s="4" t="s">
        <v>675</v>
      </c>
      <c r="B424" s="240" t="s">
        <v>676</v>
      </c>
      <c r="C424" s="20"/>
      <c r="D424" s="46">
        <v>20</v>
      </c>
      <c r="E424" s="196">
        <v>2.45483745</v>
      </c>
      <c r="F424" s="106">
        <f t="shared" si="12"/>
        <v>1.5956443425</v>
      </c>
      <c r="G424" s="106">
        <f t="shared" si="13"/>
        <v>63.93712095350834</v>
      </c>
    </row>
    <row r="425" spans="1:7" ht="12.75">
      <c r="A425" s="4" t="s">
        <v>677</v>
      </c>
      <c r="B425" s="10"/>
      <c r="C425" s="6"/>
      <c r="D425" s="48">
        <v>25</v>
      </c>
      <c r="E425" s="196">
        <v>2.9458049400000004</v>
      </c>
      <c r="F425" s="106">
        <f t="shared" si="12"/>
        <v>1.9147732110000002</v>
      </c>
      <c r="G425" s="106">
        <f t="shared" si="13"/>
        <v>76.72454514421001</v>
      </c>
    </row>
    <row r="426" spans="1:7" ht="12.75">
      <c r="A426" s="4" t="s">
        <v>678</v>
      </c>
      <c r="B426" s="10"/>
      <c r="C426" s="6"/>
      <c r="D426" s="48">
        <v>32</v>
      </c>
      <c r="E426" s="196">
        <v>3.9279561100000002</v>
      </c>
      <c r="F426" s="106">
        <f t="shared" si="12"/>
        <v>2.5531714715000002</v>
      </c>
      <c r="G426" s="106">
        <f t="shared" si="13"/>
        <v>102.30502427162423</v>
      </c>
    </row>
    <row r="427" spans="1:7" ht="12.75">
      <c r="A427" s="4" t="s">
        <v>679</v>
      </c>
      <c r="B427" s="10"/>
      <c r="C427" s="6"/>
      <c r="D427" s="48">
        <v>40</v>
      </c>
      <c r="E427" s="196">
        <v>4.58257943</v>
      </c>
      <c r="F427" s="106">
        <f t="shared" si="12"/>
        <v>2.9786766295000002</v>
      </c>
      <c r="G427" s="106">
        <f t="shared" si="13"/>
        <v>119.3549231925598</v>
      </c>
    </row>
    <row r="428" spans="1:7" ht="12.75">
      <c r="A428" s="4" t="s">
        <v>680</v>
      </c>
      <c r="B428" s="10"/>
      <c r="C428" s="6"/>
      <c r="D428" s="48">
        <v>50</v>
      </c>
      <c r="E428" s="196">
        <v>4.90989109</v>
      </c>
      <c r="F428" s="106">
        <f t="shared" si="12"/>
        <v>3.1914292085</v>
      </c>
      <c r="G428" s="106">
        <f t="shared" si="13"/>
        <v>127.87987265302755</v>
      </c>
    </row>
    <row r="429" spans="1:7" ht="13.5" thickBot="1">
      <c r="A429" s="7" t="s">
        <v>681</v>
      </c>
      <c r="B429" s="201"/>
      <c r="C429" s="8"/>
      <c r="D429" s="44">
        <v>63</v>
      </c>
      <c r="E429" s="196">
        <v>5.56451441</v>
      </c>
      <c r="F429" s="106">
        <f t="shared" si="12"/>
        <v>3.6169343665</v>
      </c>
      <c r="G429" s="106">
        <f t="shared" si="13"/>
        <v>144.92977157396314</v>
      </c>
    </row>
    <row r="430" spans="1:7" ht="15.75" thickBot="1">
      <c r="A430" s="13" t="s">
        <v>682</v>
      </c>
      <c r="B430" s="274" t="s">
        <v>683</v>
      </c>
      <c r="C430" s="14"/>
      <c r="D430" s="50" t="s">
        <v>684</v>
      </c>
      <c r="E430" s="196">
        <v>4.4189236</v>
      </c>
      <c r="F430" s="106">
        <f t="shared" si="12"/>
        <v>2.8723003400000007</v>
      </c>
      <c r="G430" s="106">
        <f t="shared" si="13"/>
        <v>115.09244846232592</v>
      </c>
    </row>
    <row r="431" spans="1:7" ht="15.75" thickBot="1">
      <c r="A431" s="13" t="s">
        <v>685</v>
      </c>
      <c r="B431" s="249" t="s">
        <v>686</v>
      </c>
      <c r="C431" s="14"/>
      <c r="D431" s="50" t="s">
        <v>687</v>
      </c>
      <c r="E431" s="196">
        <v>2.9458049400000004</v>
      </c>
      <c r="F431" s="106">
        <f t="shared" si="12"/>
        <v>1.9147732110000002</v>
      </c>
      <c r="G431" s="106">
        <f t="shared" si="13"/>
        <v>76.72454514421001</v>
      </c>
    </row>
    <row r="432" spans="1:7" ht="15.75" thickBot="1">
      <c r="A432" s="13" t="s">
        <v>688</v>
      </c>
      <c r="B432" s="274" t="s">
        <v>689</v>
      </c>
      <c r="C432" s="81"/>
      <c r="D432" s="50" t="s">
        <v>690</v>
      </c>
      <c r="E432" s="196">
        <v>0.337950045615</v>
      </c>
      <c r="F432" s="106">
        <f t="shared" si="12"/>
        <v>0.21966752964975</v>
      </c>
      <c r="G432" s="106">
        <f t="shared" si="13"/>
        <v>8.80203002554402</v>
      </c>
    </row>
    <row r="433" spans="1:7" ht="15.75" thickBot="1">
      <c r="A433" s="13" t="s">
        <v>691</v>
      </c>
      <c r="B433" s="249" t="s">
        <v>692</v>
      </c>
      <c r="C433" s="81"/>
      <c r="D433" s="50" t="s">
        <v>690</v>
      </c>
      <c r="E433" s="196">
        <v>0.4023214828750001</v>
      </c>
      <c r="F433" s="106">
        <f t="shared" si="12"/>
        <v>0.26150896386875006</v>
      </c>
      <c r="G433" s="106">
        <f t="shared" si="13"/>
        <v>10.478607173266692</v>
      </c>
    </row>
    <row r="434" spans="1:7" ht="15.75" thickBot="1">
      <c r="A434" s="82" t="s">
        <v>693</v>
      </c>
      <c r="B434" s="275" t="s">
        <v>694</v>
      </c>
      <c r="C434" s="83"/>
      <c r="D434" s="336">
        <v>12</v>
      </c>
      <c r="E434" s="196">
        <v>22.964510242505007</v>
      </c>
      <c r="F434" s="106">
        <f t="shared" si="12"/>
        <v>14.926931657628254</v>
      </c>
      <c r="G434" s="106">
        <f t="shared" si="13"/>
        <v>598.1188974500628</v>
      </c>
    </row>
    <row r="435" spans="1:7" ht="15.75" thickBot="1">
      <c r="A435" s="17" t="s">
        <v>695</v>
      </c>
      <c r="B435" s="276" t="s">
        <v>696</v>
      </c>
      <c r="C435" s="84"/>
      <c r="D435" s="337"/>
      <c r="E435" s="196">
        <v>3.105921847795</v>
      </c>
      <c r="F435" s="106">
        <f t="shared" si="12"/>
        <v>2.01884920106675</v>
      </c>
      <c r="G435" s="106">
        <f t="shared" si="13"/>
        <v>80.89484737761885</v>
      </c>
    </row>
    <row r="436" spans="1:7" ht="15.75" thickBot="1">
      <c r="A436" s="241" t="s">
        <v>697</v>
      </c>
      <c r="B436" s="277" t="s">
        <v>698</v>
      </c>
      <c r="C436" s="242"/>
      <c r="D436" s="243" t="s">
        <v>699</v>
      </c>
      <c r="E436" s="195">
        <v>3.942750532175001</v>
      </c>
      <c r="F436" s="106">
        <f t="shared" si="12"/>
        <v>2.5627878459137508</v>
      </c>
      <c r="G436" s="106">
        <f t="shared" si="13"/>
        <v>102.6903502980136</v>
      </c>
    </row>
    <row r="437" spans="1:7" ht="13.5" thickBot="1">
      <c r="A437" s="244" t="s">
        <v>700</v>
      </c>
      <c r="B437" s="245"/>
      <c r="C437" s="246"/>
      <c r="D437" s="247" t="s">
        <v>701</v>
      </c>
      <c r="E437" s="195">
        <v>29.932718325900005</v>
      </c>
      <c r="F437" s="106">
        <f t="shared" si="12"/>
        <v>19.456266911835</v>
      </c>
      <c r="G437" s="106">
        <f t="shared" si="13"/>
        <v>779.6083736910418</v>
      </c>
    </row>
    <row r="438" spans="1:7" ht="15.75" thickBot="1">
      <c r="A438" s="15" t="s">
        <v>702</v>
      </c>
      <c r="B438" s="238" t="s">
        <v>703</v>
      </c>
      <c r="C438" s="20"/>
      <c r="D438" s="46" t="s">
        <v>704</v>
      </c>
      <c r="E438" s="196">
        <v>12.601931290000001</v>
      </c>
      <c r="F438" s="106">
        <f t="shared" si="12"/>
        <v>8.191255338500001</v>
      </c>
      <c r="G438" s="106">
        <f t="shared" si="13"/>
        <v>328.2218157200313</v>
      </c>
    </row>
    <row r="439" spans="1:7" ht="13.5" thickBot="1">
      <c r="A439" s="244" t="s">
        <v>705</v>
      </c>
      <c r="B439" s="245"/>
      <c r="C439" s="246"/>
      <c r="D439" s="247" t="s">
        <v>706</v>
      </c>
      <c r="E439" s="195">
        <v>32.18571863000001</v>
      </c>
      <c r="F439" s="106">
        <f t="shared" si="12"/>
        <v>20.920717109500007</v>
      </c>
      <c r="G439" s="106">
        <f t="shared" si="13"/>
        <v>838.2885738613355</v>
      </c>
    </row>
    <row r="440" spans="1:7" ht="15.75" thickBot="1">
      <c r="A440" s="85" t="s">
        <v>707</v>
      </c>
      <c r="B440" s="232" t="s">
        <v>708</v>
      </c>
      <c r="C440" s="14"/>
      <c r="D440" s="69">
        <v>20</v>
      </c>
      <c r="E440" s="196">
        <v>1.0621287147900003</v>
      </c>
      <c r="F440" s="106">
        <f t="shared" si="12"/>
        <v>0.6903836646135002</v>
      </c>
      <c r="G440" s="106">
        <f t="shared" si="13"/>
        <v>27.66352293742407</v>
      </c>
    </row>
    <row r="441" spans="1:7" ht="13.5" thickBot="1">
      <c r="A441" s="85" t="s">
        <v>709</v>
      </c>
      <c r="B441" s="201"/>
      <c r="C441" s="8"/>
      <c r="D441" s="69">
        <v>25</v>
      </c>
      <c r="E441" s="196">
        <v>1.7058430873900006</v>
      </c>
      <c r="F441" s="106">
        <f t="shared" si="12"/>
        <v>1.1087980068035004</v>
      </c>
      <c r="G441" s="106">
        <f t="shared" si="13"/>
        <v>44.42929441465078</v>
      </c>
    </row>
    <row r="442" spans="1:7" ht="15.75" thickBot="1">
      <c r="A442" s="49" t="s">
        <v>710</v>
      </c>
      <c r="B442" s="222" t="s">
        <v>711</v>
      </c>
      <c r="C442" s="14"/>
      <c r="D442" s="69">
        <v>20</v>
      </c>
      <c r="E442" s="196">
        <v>10.6212871479</v>
      </c>
      <c r="F442" s="106">
        <f t="shared" si="12"/>
        <v>6.903836646135001</v>
      </c>
      <c r="G442" s="106">
        <f t="shared" si="13"/>
        <v>276.6352293742406</v>
      </c>
    </row>
    <row r="443" spans="1:7" ht="15.75" thickBot="1">
      <c r="A443" s="49" t="s">
        <v>712</v>
      </c>
      <c r="B443" s="278"/>
      <c r="C443" s="86"/>
      <c r="D443" s="50">
        <v>25</v>
      </c>
      <c r="E443" s="196">
        <v>11.265001520500002</v>
      </c>
      <c r="F443" s="106">
        <f t="shared" si="12"/>
        <v>7.322250988325002</v>
      </c>
      <c r="G443" s="106">
        <f t="shared" si="13"/>
        <v>293.4010008514674</v>
      </c>
    </row>
    <row r="444" spans="1:7" ht="15.75" thickBot="1">
      <c r="A444" s="49" t="s">
        <v>713</v>
      </c>
      <c r="B444" s="278"/>
      <c r="C444" s="86"/>
      <c r="D444" s="50">
        <v>32</v>
      </c>
      <c r="E444" s="196">
        <v>17.814795261705008</v>
      </c>
      <c r="F444" s="106">
        <f t="shared" si="12"/>
        <v>11.579616920108256</v>
      </c>
      <c r="G444" s="106">
        <f t="shared" si="13"/>
        <v>463.9927256322493</v>
      </c>
    </row>
    <row r="445" spans="1:7" ht="15.75" thickBot="1">
      <c r="A445" s="49" t="s">
        <v>714</v>
      </c>
      <c r="B445" s="222" t="s">
        <v>715</v>
      </c>
      <c r="C445" s="14"/>
      <c r="D445" s="50">
        <v>20</v>
      </c>
      <c r="E445" s="196">
        <v>7.611922455995002</v>
      </c>
      <c r="F445" s="106">
        <f t="shared" si="12"/>
        <v>4.947749596396751</v>
      </c>
      <c r="G445" s="106">
        <f t="shared" si="13"/>
        <v>198.2552477182058</v>
      </c>
    </row>
    <row r="446" spans="1:7" ht="15.75" thickBot="1">
      <c r="A446" s="49" t="s">
        <v>716</v>
      </c>
      <c r="B446" s="278"/>
      <c r="C446" s="86"/>
      <c r="D446" s="50">
        <v>25</v>
      </c>
      <c r="E446" s="196">
        <v>7.772851049145002</v>
      </c>
      <c r="F446" s="106">
        <f t="shared" si="12"/>
        <v>5.052353181944252</v>
      </c>
      <c r="G446" s="106">
        <f t="shared" si="13"/>
        <v>202.44669058751253</v>
      </c>
    </row>
    <row r="447" spans="1:7" ht="15.75" thickBot="1">
      <c r="A447" s="49" t="s">
        <v>717</v>
      </c>
      <c r="B447" s="279"/>
      <c r="C447" s="16"/>
      <c r="D447" s="87">
        <v>32</v>
      </c>
      <c r="E447" s="196">
        <v>13.260516075560004</v>
      </c>
      <c r="F447" s="106">
        <f t="shared" si="12"/>
        <v>8.619335449114002</v>
      </c>
      <c r="G447" s="106">
        <f t="shared" si="13"/>
        <v>345.3748924308702</v>
      </c>
    </row>
    <row r="448" spans="1:7" ht="15.75" thickBot="1">
      <c r="A448" s="4" t="s">
        <v>718</v>
      </c>
      <c r="B448" s="271" t="s">
        <v>719</v>
      </c>
      <c r="C448" s="80"/>
      <c r="D448" s="46">
        <v>16</v>
      </c>
      <c r="E448" s="196">
        <v>26.18579756</v>
      </c>
      <c r="F448" s="106">
        <f t="shared" si="12"/>
        <v>17.020768414000003</v>
      </c>
      <c r="G448" s="106">
        <f t="shared" si="13"/>
        <v>682.0184798214659</v>
      </c>
    </row>
    <row r="449" spans="1:7" ht="12.75">
      <c r="A449" s="4" t="s">
        <v>720</v>
      </c>
      <c r="B449" s="10"/>
      <c r="C449" s="6"/>
      <c r="D449" s="48">
        <v>20</v>
      </c>
      <c r="E449" s="196">
        <v>26.18579756</v>
      </c>
      <c r="F449" s="106">
        <f t="shared" si="12"/>
        <v>17.020768414000003</v>
      </c>
      <c r="G449" s="106">
        <f t="shared" si="13"/>
        <v>682.0184798214659</v>
      </c>
    </row>
    <row r="450" spans="1:7" ht="12.75">
      <c r="A450" s="4" t="s">
        <v>721</v>
      </c>
      <c r="B450" s="10"/>
      <c r="C450" s="6"/>
      <c r="D450" s="48">
        <v>25</v>
      </c>
      <c r="E450" s="196">
        <v>29.13181869</v>
      </c>
      <c r="F450" s="106">
        <f t="shared" si="12"/>
        <v>18.9356821485</v>
      </c>
      <c r="G450" s="106">
        <f t="shared" si="13"/>
        <v>758.7486557116866</v>
      </c>
    </row>
    <row r="451" spans="1:7" ht="12.75">
      <c r="A451" s="4" t="s">
        <v>722</v>
      </c>
      <c r="B451" s="10"/>
      <c r="C451" s="6"/>
      <c r="D451" s="48">
        <v>32</v>
      </c>
      <c r="E451" s="196">
        <v>34.69611691</v>
      </c>
      <c r="F451" s="106">
        <f t="shared" si="12"/>
        <v>22.5524759915</v>
      </c>
      <c r="G451" s="106">
        <f t="shared" si="13"/>
        <v>903.672796539639</v>
      </c>
    </row>
    <row r="452" spans="1:7" ht="12.75">
      <c r="A452" s="4" t="s">
        <v>723</v>
      </c>
      <c r="B452" s="10"/>
      <c r="C452" s="6"/>
      <c r="D452" s="48">
        <v>40</v>
      </c>
      <c r="E452" s="196">
        <v>39.27869634</v>
      </c>
      <c r="F452" s="106">
        <f t="shared" si="12"/>
        <v>25.531152621</v>
      </c>
      <c r="G452" s="106">
        <f t="shared" si="13"/>
        <v>1023.0277197321988</v>
      </c>
    </row>
    <row r="453" spans="1:7" ht="12.75">
      <c r="A453" s="4" t="s">
        <v>724</v>
      </c>
      <c r="B453" s="10"/>
      <c r="C453" s="6"/>
      <c r="D453" s="48">
        <v>50</v>
      </c>
      <c r="E453" s="196">
        <v>48.77116686</v>
      </c>
      <c r="F453" s="106">
        <f t="shared" si="12"/>
        <v>31.701258459</v>
      </c>
      <c r="G453" s="106">
        <f t="shared" si="13"/>
        <v>1270.2625155777862</v>
      </c>
    </row>
    <row r="454" spans="1:7" ht="13.5" thickBot="1">
      <c r="A454" s="4" t="s">
        <v>725</v>
      </c>
      <c r="B454" s="10"/>
      <c r="C454" s="6"/>
      <c r="D454" s="48">
        <v>63</v>
      </c>
      <c r="E454" s="196">
        <v>55.006518840000005</v>
      </c>
      <c r="F454" s="106">
        <f t="shared" si="12"/>
        <v>35.754237246</v>
      </c>
      <c r="G454" s="106">
        <f t="shared" si="13"/>
        <v>1432.6644920235005</v>
      </c>
    </row>
    <row r="455" spans="1:7" ht="15.75" thickBot="1">
      <c r="A455" s="4" t="s">
        <v>726</v>
      </c>
      <c r="B455" s="271" t="s">
        <v>727</v>
      </c>
      <c r="C455" s="80"/>
      <c r="D455" s="46" t="s">
        <v>728</v>
      </c>
      <c r="E455" s="196">
        <v>1.2437410700000002</v>
      </c>
      <c r="F455" s="106">
        <f t="shared" si="12"/>
        <v>0.8084316955000002</v>
      </c>
      <c r="G455" s="106">
        <f t="shared" si="13"/>
        <v>32.39368180057539</v>
      </c>
    </row>
    <row r="456" spans="1:7" ht="15">
      <c r="A456" s="88">
        <v>232006018</v>
      </c>
      <c r="B456" s="280" t="s">
        <v>729</v>
      </c>
      <c r="C456" s="89"/>
      <c r="D456" s="90" t="s">
        <v>730</v>
      </c>
      <c r="E456" s="196">
        <v>0.2403</v>
      </c>
      <c r="F456" s="106">
        <f aca="true" t="shared" si="14" ref="F456:F468">E456*(100-F$5)/100</f>
        <v>0.156195</v>
      </c>
      <c r="G456" s="106">
        <f aca="true" t="shared" si="15" ref="G456:G468">F456*G$5</f>
        <v>6.258699599490001</v>
      </c>
    </row>
    <row r="457" spans="1:7" ht="15">
      <c r="A457" s="91" t="s">
        <v>731</v>
      </c>
      <c r="B457" s="281"/>
      <c r="C457" s="92"/>
      <c r="D457" s="93" t="s">
        <v>732</v>
      </c>
      <c r="E457" s="196">
        <v>0.2703</v>
      </c>
      <c r="F457" s="106">
        <f t="shared" si="14"/>
        <v>0.175695</v>
      </c>
      <c r="G457" s="106">
        <f t="shared" si="15"/>
        <v>7.04006034849</v>
      </c>
    </row>
    <row r="458" spans="1:7" ht="15">
      <c r="A458" s="91" t="s">
        <v>733</v>
      </c>
      <c r="B458" s="281"/>
      <c r="C458" s="92"/>
      <c r="D458" s="93" t="s">
        <v>734</v>
      </c>
      <c r="E458" s="282">
        <v>0.3303</v>
      </c>
      <c r="F458" s="106">
        <f t="shared" si="14"/>
        <v>0.214695</v>
      </c>
      <c r="G458" s="106">
        <f t="shared" si="15"/>
        <v>8.60278184649</v>
      </c>
    </row>
    <row r="459" spans="1:7" ht="15">
      <c r="A459" s="91" t="s">
        <v>735</v>
      </c>
      <c r="B459" s="281"/>
      <c r="C459" s="92"/>
      <c r="D459" s="93" t="s">
        <v>736</v>
      </c>
      <c r="E459" s="283">
        <v>0.4204</v>
      </c>
      <c r="F459" s="106">
        <f t="shared" si="14"/>
        <v>0.27326</v>
      </c>
      <c r="G459" s="106">
        <f t="shared" si="15"/>
        <v>10.949468629320002</v>
      </c>
    </row>
    <row r="460" spans="1:7" ht="15">
      <c r="A460" s="91" t="s">
        <v>737</v>
      </c>
      <c r="B460" s="281"/>
      <c r="C460" s="92"/>
      <c r="D460" s="93" t="s">
        <v>738</v>
      </c>
      <c r="E460" s="284">
        <v>0.54056</v>
      </c>
      <c r="F460" s="106">
        <f t="shared" si="14"/>
        <v>0.351364</v>
      </c>
      <c r="G460" s="106">
        <f t="shared" si="15"/>
        <v>14.079078882648002</v>
      </c>
    </row>
    <row r="461" spans="1:7" ht="15">
      <c r="A461" s="91" t="s">
        <v>739</v>
      </c>
      <c r="B461" s="281"/>
      <c r="C461" s="92"/>
      <c r="D461" s="93" t="s">
        <v>740</v>
      </c>
      <c r="E461" s="284">
        <v>0.4805</v>
      </c>
      <c r="F461" s="106">
        <f t="shared" si="14"/>
        <v>0.31232499999999996</v>
      </c>
      <c r="G461" s="106">
        <f t="shared" si="15"/>
        <v>12.514794663149999</v>
      </c>
    </row>
    <row r="462" spans="1:7" ht="15">
      <c r="A462" s="91" t="s">
        <v>741</v>
      </c>
      <c r="B462" s="281"/>
      <c r="C462" s="92"/>
      <c r="D462" s="93" t="s">
        <v>742</v>
      </c>
      <c r="E462" s="196">
        <v>0.5706</v>
      </c>
      <c r="F462" s="106">
        <f t="shared" si="14"/>
        <v>0.37089</v>
      </c>
      <c r="G462" s="106">
        <f t="shared" si="15"/>
        <v>14.86148144598</v>
      </c>
    </row>
    <row r="463" spans="1:7" ht="15">
      <c r="A463" s="91" t="s">
        <v>743</v>
      </c>
      <c r="B463" s="281"/>
      <c r="C463" s="92"/>
      <c r="D463" s="93" t="s">
        <v>744</v>
      </c>
      <c r="E463" s="196">
        <v>0.6907</v>
      </c>
      <c r="F463" s="106">
        <f t="shared" si="14"/>
        <v>0.448955</v>
      </c>
      <c r="G463" s="106">
        <f t="shared" si="15"/>
        <v>17.98952897781</v>
      </c>
    </row>
    <row r="464" spans="1:7" ht="15">
      <c r="A464" s="91" t="s">
        <v>745</v>
      </c>
      <c r="B464" s="281"/>
      <c r="C464" s="92"/>
      <c r="D464" s="93" t="s">
        <v>746</v>
      </c>
      <c r="E464" s="196">
        <v>1.1412</v>
      </c>
      <c r="F464" s="106">
        <f t="shared" si="14"/>
        <v>0.74178</v>
      </c>
      <c r="G464" s="106">
        <f t="shared" si="15"/>
        <v>29.72296289196</v>
      </c>
    </row>
    <row r="465" spans="1:7" ht="15">
      <c r="A465" s="91" t="s">
        <v>747</v>
      </c>
      <c r="B465" s="281"/>
      <c r="C465" s="92"/>
      <c r="D465" s="93" t="s">
        <v>748</v>
      </c>
      <c r="E465" s="196">
        <v>1.3214</v>
      </c>
      <c r="F465" s="106">
        <f t="shared" si="14"/>
        <v>0.85891</v>
      </c>
      <c r="G465" s="106">
        <f t="shared" si="15"/>
        <v>34.41633645762</v>
      </c>
    </row>
    <row r="466" spans="1:7" ht="15">
      <c r="A466" s="91" t="s">
        <v>749</v>
      </c>
      <c r="B466" s="281"/>
      <c r="C466" s="92"/>
      <c r="D466" s="93" t="s">
        <v>750</v>
      </c>
      <c r="E466" s="196">
        <v>3.2434</v>
      </c>
      <c r="F466" s="106">
        <f t="shared" si="14"/>
        <v>2.10821</v>
      </c>
      <c r="G466" s="106">
        <f t="shared" si="15"/>
        <v>84.47551511022002</v>
      </c>
    </row>
    <row r="467" spans="1:7" ht="15">
      <c r="A467" s="91" t="s">
        <v>751</v>
      </c>
      <c r="B467" s="281"/>
      <c r="C467" s="92"/>
      <c r="D467" s="93" t="s">
        <v>752</v>
      </c>
      <c r="E467" s="196">
        <v>3.9041</v>
      </c>
      <c r="F467" s="106">
        <f t="shared" si="14"/>
        <v>2.537665</v>
      </c>
      <c r="G467" s="106">
        <f t="shared" si="15"/>
        <v>101.68368333903001</v>
      </c>
    </row>
    <row r="468" spans="1:7" ht="15.75" thickBot="1">
      <c r="A468" s="94" t="s">
        <v>753</v>
      </c>
      <c r="B468" s="285"/>
      <c r="C468" s="95"/>
      <c r="D468" s="96" t="s">
        <v>754</v>
      </c>
      <c r="E468" s="286">
        <v>5.3155</v>
      </c>
      <c r="F468" s="106">
        <f t="shared" si="14"/>
        <v>3.455075</v>
      </c>
      <c r="G468" s="106">
        <f t="shared" si="15"/>
        <v>138.44410204365002</v>
      </c>
    </row>
    <row r="469" spans="6:7" ht="12.75">
      <c r="F469" s="104"/>
      <c r="G469" s="104"/>
    </row>
    <row r="470" spans="6:7" ht="12.75">
      <c r="F470" s="104"/>
      <c r="G470" s="104"/>
    </row>
  </sheetData>
  <mergeCells count="16">
    <mergeCell ref="B343:C343"/>
    <mergeCell ref="B344:C344"/>
    <mergeCell ref="B355:C355"/>
    <mergeCell ref="C190:C191"/>
    <mergeCell ref="C215:C216"/>
    <mergeCell ref="C218:C219"/>
    <mergeCell ref="B328:C328"/>
    <mergeCell ref="D434:D435"/>
    <mergeCell ref="B356:C356"/>
    <mergeCell ref="B370:C370"/>
    <mergeCell ref="B379:C379"/>
    <mergeCell ref="B380:C380"/>
    <mergeCell ref="B378:C378"/>
    <mergeCell ref="B383:C383"/>
    <mergeCell ref="B384:C384"/>
    <mergeCell ref="B411:C4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821"/>
  <sheetViews>
    <sheetView workbookViewId="0" topLeftCell="A1">
      <selection activeCell="D108" sqref="D108"/>
    </sheetView>
  </sheetViews>
  <sheetFormatPr defaultColWidth="9.00390625" defaultRowHeight="12.75"/>
  <cols>
    <col min="1" max="1" width="14.75390625" style="0" customWidth="1"/>
    <col min="2" max="2" width="56.125" style="185" customWidth="1"/>
    <col min="3" max="3" width="5.375" style="0" customWidth="1"/>
    <col min="4" max="4" width="11.875" style="0" customWidth="1"/>
    <col min="5" max="5" width="11.75390625" style="102" customWidth="1"/>
    <col min="6" max="6" width="12.00390625" style="104" customWidth="1"/>
    <col min="7" max="7" width="13.375" style="0" customWidth="1"/>
  </cols>
  <sheetData>
    <row r="4" spans="6:7" ht="12.75">
      <c r="F4" s="103" t="s">
        <v>880</v>
      </c>
      <c r="G4" s="107" t="s">
        <v>975</v>
      </c>
    </row>
    <row r="5" spans="1:7" ht="21" thickBot="1">
      <c r="A5" s="334" t="s">
        <v>755</v>
      </c>
      <c r="B5" s="334"/>
      <c r="C5" s="334"/>
      <c r="D5" s="334"/>
      <c r="F5" s="104">
        <f>Ekoplastik!A2</f>
        <v>35</v>
      </c>
      <c r="G5">
        <f>Ekoplastik!A4*1.02</f>
        <v>40.069782000000004</v>
      </c>
    </row>
    <row r="6" spans="1:7" ht="45.75" thickBot="1">
      <c r="A6" s="1" t="s">
        <v>0</v>
      </c>
      <c r="B6" s="287" t="s">
        <v>1</v>
      </c>
      <c r="C6" s="288"/>
      <c r="D6" s="289" t="s">
        <v>2</v>
      </c>
      <c r="E6" s="191" t="s">
        <v>3</v>
      </c>
      <c r="F6" s="105" t="s">
        <v>977</v>
      </c>
      <c r="G6" s="105" t="s">
        <v>978</v>
      </c>
    </row>
    <row r="7" spans="1:7" ht="15">
      <c r="A7" s="28" t="s">
        <v>756</v>
      </c>
      <c r="B7" s="290" t="s">
        <v>757</v>
      </c>
      <c r="C7" s="291" t="s">
        <v>6</v>
      </c>
      <c r="D7" s="46" t="s">
        <v>758</v>
      </c>
      <c r="E7" s="292">
        <v>2.1725360075250006</v>
      </c>
      <c r="F7" s="106">
        <f>E7*(100-F$5)/100</f>
        <v>1.4121484048912505</v>
      </c>
      <c r="G7" s="106">
        <f>F7*G$5</f>
        <v>56.58447873564015</v>
      </c>
    </row>
    <row r="8" spans="1:7" ht="12.75">
      <c r="A8" s="59" t="s">
        <v>759</v>
      </c>
      <c r="B8" s="293" t="s">
        <v>760</v>
      </c>
      <c r="C8" s="97"/>
      <c r="D8" s="48" t="s">
        <v>761</v>
      </c>
      <c r="E8" s="196">
        <v>3.122014707110001</v>
      </c>
      <c r="F8" s="106">
        <f aca="true" t="shared" si="0" ref="F8:F71">E8*(100-F$5)/100</f>
        <v>2.0293095596215007</v>
      </c>
      <c r="G8" s="106">
        <f aca="true" t="shared" si="1" ref="G8:G71">F8*G$5</f>
        <v>81.31399166454955</v>
      </c>
    </row>
    <row r="9" spans="1:7" ht="12.75">
      <c r="A9" s="59" t="s">
        <v>762</v>
      </c>
      <c r="B9" s="293" t="s">
        <v>763</v>
      </c>
      <c r="C9" s="97"/>
      <c r="D9" s="48" t="s">
        <v>764</v>
      </c>
      <c r="E9" s="196">
        <v>4.7152077792950005</v>
      </c>
      <c r="F9" s="106">
        <f t="shared" si="0"/>
        <v>3.0648850565417503</v>
      </c>
      <c r="G9" s="106">
        <f t="shared" si="1"/>
        <v>122.80927607068561</v>
      </c>
    </row>
    <row r="10" spans="1:7" ht="13.5" thickBot="1">
      <c r="A10" s="294" t="s">
        <v>765</v>
      </c>
      <c r="B10" s="295"/>
      <c r="C10" s="296"/>
      <c r="D10" s="44" t="s">
        <v>766</v>
      </c>
      <c r="E10" s="196">
        <v>6.791186630930001</v>
      </c>
      <c r="F10" s="106">
        <f t="shared" si="0"/>
        <v>4.414271310104501</v>
      </c>
      <c r="G10" s="106">
        <f t="shared" si="1"/>
        <v>176.87888908474176</v>
      </c>
    </row>
    <row r="11" spans="1:7" ht="15.75" thickBot="1">
      <c r="A11" s="13"/>
      <c r="B11" s="297" t="s">
        <v>767</v>
      </c>
      <c r="C11" s="298" t="s">
        <v>6</v>
      </c>
      <c r="D11" s="50" t="s">
        <v>758</v>
      </c>
      <c r="E11" s="196">
        <v>2.1725360075250006</v>
      </c>
      <c r="F11" s="106">
        <f t="shared" si="0"/>
        <v>1.4121484048912505</v>
      </c>
      <c r="G11" s="106">
        <f t="shared" si="1"/>
        <v>56.58447873564015</v>
      </c>
    </row>
    <row r="12" spans="1:7" ht="15">
      <c r="A12" s="28" t="s">
        <v>768</v>
      </c>
      <c r="B12" s="290" t="s">
        <v>769</v>
      </c>
      <c r="C12" s="291" t="s">
        <v>6</v>
      </c>
      <c r="D12" s="46" t="s">
        <v>770</v>
      </c>
      <c r="E12" s="196">
        <v>0.4345072015050001</v>
      </c>
      <c r="F12" s="106">
        <f t="shared" si="0"/>
        <v>0.28242968097825005</v>
      </c>
      <c r="G12" s="106">
        <f t="shared" si="1"/>
        <v>11.316895747128028</v>
      </c>
    </row>
    <row r="13" spans="1:7" ht="12.75">
      <c r="A13" s="59" t="s">
        <v>771</v>
      </c>
      <c r="B13" s="293" t="s">
        <v>772</v>
      </c>
      <c r="C13" s="97"/>
      <c r="D13" s="48" t="s">
        <v>773</v>
      </c>
      <c r="E13" s="196">
        <v>0.7080858098600002</v>
      </c>
      <c r="F13" s="106">
        <f t="shared" si="0"/>
        <v>0.4602557764090002</v>
      </c>
      <c r="G13" s="106">
        <f t="shared" si="1"/>
        <v>18.442348624949382</v>
      </c>
    </row>
    <row r="14" spans="1:7" ht="12.75">
      <c r="A14" s="59" t="s">
        <v>774</v>
      </c>
      <c r="B14" s="299"/>
      <c r="C14" s="97"/>
      <c r="D14" s="48" t="s">
        <v>764</v>
      </c>
      <c r="E14" s="196">
        <v>1.0782215741050003</v>
      </c>
      <c r="F14" s="106">
        <f t="shared" si="0"/>
        <v>0.7008440231682502</v>
      </c>
      <c r="G14" s="106">
        <f t="shared" si="1"/>
        <v>28.08266722435474</v>
      </c>
    </row>
    <row r="15" spans="1:7" ht="13.5" thickBot="1">
      <c r="A15" s="294" t="s">
        <v>775</v>
      </c>
      <c r="B15" s="295"/>
      <c r="C15" s="296"/>
      <c r="D15" s="44" t="s">
        <v>776</v>
      </c>
      <c r="E15" s="196">
        <v>1.6414716501300004</v>
      </c>
      <c r="F15" s="106">
        <f t="shared" si="0"/>
        <v>1.0669565725845003</v>
      </c>
      <c r="G15" s="106">
        <f t="shared" si="1"/>
        <v>42.75271726692811</v>
      </c>
    </row>
    <row r="16" spans="1:7" ht="15">
      <c r="A16" s="28" t="s">
        <v>777</v>
      </c>
      <c r="B16" s="300" t="s">
        <v>104</v>
      </c>
      <c r="C16" s="291" t="s">
        <v>6</v>
      </c>
      <c r="D16" s="46" t="s">
        <v>107</v>
      </c>
      <c r="E16" s="196">
        <v>0.20920717109500003</v>
      </c>
      <c r="F16" s="106">
        <f t="shared" si="0"/>
        <v>0.13598466121175</v>
      </c>
      <c r="G16" s="106">
        <f t="shared" si="1"/>
        <v>5.448875730098679</v>
      </c>
    </row>
    <row r="17" spans="1:7" ht="12.75">
      <c r="A17" s="59" t="s">
        <v>778</v>
      </c>
      <c r="B17" s="301"/>
      <c r="C17" s="97"/>
      <c r="D17" s="48" t="s">
        <v>109</v>
      </c>
      <c r="E17" s="196">
        <v>0.2735786083550001</v>
      </c>
      <c r="F17" s="106">
        <f t="shared" si="0"/>
        <v>0.17782609543075004</v>
      </c>
      <c r="G17" s="106">
        <f t="shared" si="1"/>
        <v>7.125452877821351</v>
      </c>
    </row>
    <row r="18" spans="1:7" ht="12.75">
      <c r="A18" s="59" t="s">
        <v>779</v>
      </c>
      <c r="B18" s="301"/>
      <c r="C18" s="97"/>
      <c r="D18" s="48">
        <v>32</v>
      </c>
      <c r="E18" s="196">
        <v>0.4345072015050001</v>
      </c>
      <c r="F18" s="106">
        <f t="shared" si="0"/>
        <v>0.28242968097825005</v>
      </c>
      <c r="G18" s="106">
        <f t="shared" si="1"/>
        <v>11.316895747128028</v>
      </c>
    </row>
    <row r="19" spans="1:7" ht="13.5" thickBot="1">
      <c r="A19" s="294" t="s">
        <v>780</v>
      </c>
      <c r="B19" s="302"/>
      <c r="C19" s="296"/>
      <c r="D19" s="44">
        <v>40</v>
      </c>
      <c r="E19" s="196">
        <v>1.0299429961600002</v>
      </c>
      <c r="F19" s="106">
        <f t="shared" si="0"/>
        <v>0.6694629475040001</v>
      </c>
      <c r="G19" s="106">
        <f t="shared" si="1"/>
        <v>26.825234363562732</v>
      </c>
    </row>
    <row r="20" spans="1:7" ht="15">
      <c r="A20" s="28" t="s">
        <v>781</v>
      </c>
      <c r="B20" s="300" t="s">
        <v>123</v>
      </c>
      <c r="C20" s="291" t="s">
        <v>6</v>
      </c>
      <c r="D20" s="46" t="s">
        <v>107</v>
      </c>
      <c r="E20" s="196">
        <v>0.337950045615</v>
      </c>
      <c r="F20" s="106">
        <f t="shared" si="0"/>
        <v>0.21966752964975</v>
      </c>
      <c r="G20" s="106">
        <f t="shared" si="1"/>
        <v>8.80203002554402</v>
      </c>
    </row>
    <row r="21" spans="1:7" ht="12.75">
      <c r="A21" s="59" t="s">
        <v>782</v>
      </c>
      <c r="B21" s="301"/>
      <c r="C21" s="97"/>
      <c r="D21" s="48" t="s">
        <v>109</v>
      </c>
      <c r="E21" s="196">
        <v>0.4988786387650001</v>
      </c>
      <c r="F21" s="106">
        <f t="shared" si="0"/>
        <v>0.3242711151972501</v>
      </c>
      <c r="G21" s="106">
        <f t="shared" si="1"/>
        <v>12.993472894850699</v>
      </c>
    </row>
    <row r="22" spans="1:7" ht="12.75">
      <c r="A22" s="59" t="s">
        <v>783</v>
      </c>
      <c r="B22" s="301"/>
      <c r="C22" s="97"/>
      <c r="D22" s="48">
        <v>32</v>
      </c>
      <c r="E22" s="196">
        <v>0.7241786691750002</v>
      </c>
      <c r="F22" s="106">
        <f t="shared" si="0"/>
        <v>0.47071613496375014</v>
      </c>
      <c r="G22" s="106">
        <f t="shared" si="1"/>
        <v>18.86149291188005</v>
      </c>
    </row>
    <row r="23" spans="1:7" ht="13.5" thickBot="1">
      <c r="A23" s="294" t="s">
        <v>784</v>
      </c>
      <c r="B23" s="302"/>
      <c r="C23" s="296"/>
      <c r="D23" s="44">
        <v>40</v>
      </c>
      <c r="E23" s="196">
        <v>1.3196144638300003</v>
      </c>
      <c r="F23" s="106">
        <f t="shared" si="0"/>
        <v>0.8577494014895002</v>
      </c>
      <c r="G23" s="106">
        <f t="shared" si="1"/>
        <v>34.36983152831475</v>
      </c>
    </row>
    <row r="24" spans="1:7" ht="15">
      <c r="A24" s="28" t="s">
        <v>785</v>
      </c>
      <c r="B24" s="300" t="s">
        <v>138</v>
      </c>
      <c r="C24" s="291" t="s">
        <v>6</v>
      </c>
      <c r="D24" s="46" t="s">
        <v>107</v>
      </c>
      <c r="E24" s="196">
        <v>0.2413928897250001</v>
      </c>
      <c r="F24" s="106">
        <f t="shared" si="0"/>
        <v>0.15690537832125007</v>
      </c>
      <c r="G24" s="106">
        <f t="shared" si="1"/>
        <v>6.287164303960017</v>
      </c>
    </row>
    <row r="25" spans="1:7" ht="12.75">
      <c r="A25" s="59" t="s">
        <v>786</v>
      </c>
      <c r="B25" s="303"/>
      <c r="C25" s="98"/>
      <c r="D25" s="48">
        <v>25</v>
      </c>
      <c r="E25" s="196">
        <v>0.3540429049300001</v>
      </c>
      <c r="F25" s="106">
        <f t="shared" si="0"/>
        <v>0.2301278882045001</v>
      </c>
      <c r="G25" s="106">
        <f t="shared" si="1"/>
        <v>9.221174312474691</v>
      </c>
    </row>
    <row r="26" spans="1:7" ht="13.5" thickBot="1">
      <c r="A26" s="294" t="s">
        <v>787</v>
      </c>
      <c r="B26" s="304"/>
      <c r="C26" s="305"/>
      <c r="D26" s="44">
        <v>32</v>
      </c>
      <c r="E26" s="196">
        <v>0.6598072319150001</v>
      </c>
      <c r="F26" s="106">
        <f t="shared" si="0"/>
        <v>0.4288747007447501</v>
      </c>
      <c r="G26" s="106">
        <f t="shared" si="1"/>
        <v>17.184915764157374</v>
      </c>
    </row>
    <row r="27" spans="1:7" ht="15">
      <c r="A27" s="306" t="s">
        <v>788</v>
      </c>
      <c r="B27" s="300" t="s">
        <v>142</v>
      </c>
      <c r="C27" s="307"/>
      <c r="D27" s="65">
        <v>20</v>
      </c>
      <c r="E27" s="196">
        <v>0.41841434219000007</v>
      </c>
      <c r="F27" s="106">
        <f t="shared" si="0"/>
        <v>0.2719693224235</v>
      </c>
      <c r="G27" s="106">
        <f t="shared" si="1"/>
        <v>10.897751460197359</v>
      </c>
    </row>
    <row r="28" spans="1:7" ht="13.5" thickBot="1">
      <c r="A28" s="308" t="s">
        <v>789</v>
      </c>
      <c r="B28" s="309"/>
      <c r="C28" s="310"/>
      <c r="D28" s="67">
        <v>25</v>
      </c>
      <c r="E28" s="196">
        <v>0.6598072319150001</v>
      </c>
      <c r="F28" s="106">
        <f t="shared" si="0"/>
        <v>0.4288747007447501</v>
      </c>
      <c r="G28" s="106">
        <f t="shared" si="1"/>
        <v>17.184915764157374</v>
      </c>
    </row>
    <row r="29" spans="1:7" ht="15">
      <c r="A29" s="28" t="s">
        <v>790</v>
      </c>
      <c r="B29" s="300" t="s">
        <v>146</v>
      </c>
      <c r="C29" s="291" t="s">
        <v>6</v>
      </c>
      <c r="D29" s="46" t="s">
        <v>107</v>
      </c>
      <c r="E29" s="196">
        <v>0.2413928897250001</v>
      </c>
      <c r="F29" s="106">
        <f t="shared" si="0"/>
        <v>0.15690537832125007</v>
      </c>
      <c r="G29" s="106">
        <f t="shared" si="1"/>
        <v>6.287164303960017</v>
      </c>
    </row>
    <row r="30" spans="1:7" ht="12.75">
      <c r="A30" s="59" t="s">
        <v>791</v>
      </c>
      <c r="B30" s="256"/>
      <c r="C30" s="97"/>
      <c r="D30" s="48" t="s">
        <v>109</v>
      </c>
      <c r="E30" s="196">
        <v>0.3540429049300001</v>
      </c>
      <c r="F30" s="106">
        <f t="shared" si="0"/>
        <v>0.2301278882045001</v>
      </c>
      <c r="G30" s="106">
        <f t="shared" si="1"/>
        <v>9.221174312474691</v>
      </c>
    </row>
    <row r="31" spans="1:7" ht="12.75">
      <c r="A31" s="59" t="s">
        <v>792</v>
      </c>
      <c r="B31" s="256"/>
      <c r="C31" s="97"/>
      <c r="D31" s="48">
        <v>32</v>
      </c>
      <c r="E31" s="196">
        <v>0.6598072319150001</v>
      </c>
      <c r="F31" s="106">
        <f t="shared" si="0"/>
        <v>0.4288747007447501</v>
      </c>
      <c r="G31" s="106">
        <f t="shared" si="1"/>
        <v>17.184915764157374</v>
      </c>
    </row>
    <row r="32" spans="1:7" ht="13.5" thickBot="1">
      <c r="A32" s="294" t="s">
        <v>793</v>
      </c>
      <c r="B32" s="311"/>
      <c r="C32" s="296"/>
      <c r="D32" s="44">
        <v>40</v>
      </c>
      <c r="E32" s="196">
        <v>1.6736573687600003</v>
      </c>
      <c r="F32" s="106">
        <f t="shared" si="0"/>
        <v>1.087877289694</v>
      </c>
      <c r="G32" s="106">
        <f t="shared" si="1"/>
        <v>43.591005840789435</v>
      </c>
    </row>
    <row r="33" spans="1:7" ht="15">
      <c r="A33" s="28" t="s">
        <v>794</v>
      </c>
      <c r="B33" s="300" t="s">
        <v>157</v>
      </c>
      <c r="C33" s="291" t="s">
        <v>6</v>
      </c>
      <c r="D33" s="46" t="s">
        <v>162</v>
      </c>
      <c r="E33" s="196">
        <v>0.38622862356000015</v>
      </c>
      <c r="F33" s="106">
        <f t="shared" si="0"/>
        <v>0.2510486053140001</v>
      </c>
      <c r="G33" s="106">
        <f t="shared" si="1"/>
        <v>10.059462886336025</v>
      </c>
    </row>
    <row r="34" spans="1:7" ht="12.75">
      <c r="A34" s="59" t="s">
        <v>795</v>
      </c>
      <c r="B34" s="303"/>
      <c r="C34" s="98"/>
      <c r="D34" s="48" t="s">
        <v>166</v>
      </c>
      <c r="E34" s="196">
        <v>0.7241786691750002</v>
      </c>
      <c r="F34" s="106">
        <f t="shared" si="0"/>
        <v>0.47071613496375014</v>
      </c>
      <c r="G34" s="106">
        <f t="shared" si="1"/>
        <v>18.86149291188005</v>
      </c>
    </row>
    <row r="35" spans="1:7" ht="12.75">
      <c r="A35" s="59" t="s">
        <v>796</v>
      </c>
      <c r="B35" s="303"/>
      <c r="C35" s="98"/>
      <c r="D35" s="48" t="s">
        <v>172</v>
      </c>
      <c r="E35" s="196">
        <v>0.9333858402700002</v>
      </c>
      <c r="F35" s="106">
        <f t="shared" si="0"/>
        <v>0.6067007961755001</v>
      </c>
      <c r="G35" s="106">
        <f t="shared" si="1"/>
        <v>24.310368641978727</v>
      </c>
    </row>
    <row r="36" spans="1:7" ht="12.75">
      <c r="A36" s="59" t="s">
        <v>797</v>
      </c>
      <c r="B36" s="303"/>
      <c r="C36" s="98"/>
      <c r="D36" s="48" t="s">
        <v>174</v>
      </c>
      <c r="E36" s="196">
        <v>1.7058430873900006</v>
      </c>
      <c r="F36" s="106">
        <f t="shared" si="0"/>
        <v>1.1087980068035004</v>
      </c>
      <c r="G36" s="106">
        <f t="shared" si="1"/>
        <v>44.42929441465078</v>
      </c>
    </row>
    <row r="37" spans="1:7" ht="12.75">
      <c r="A37" s="59" t="s">
        <v>798</v>
      </c>
      <c r="B37" s="303"/>
      <c r="C37" s="98"/>
      <c r="D37" s="48" t="s">
        <v>176</v>
      </c>
      <c r="E37" s="196">
        <v>1.802400243280001</v>
      </c>
      <c r="F37" s="106">
        <f t="shared" si="0"/>
        <v>1.1715601581320008</v>
      </c>
      <c r="G37" s="106">
        <f t="shared" si="1"/>
        <v>46.9441601362348</v>
      </c>
    </row>
    <row r="38" spans="1:7" ht="13.5" thickBot="1">
      <c r="A38" s="294" t="s">
        <v>799</v>
      </c>
      <c r="B38" s="304"/>
      <c r="C38" s="305"/>
      <c r="D38" s="44" t="s">
        <v>178</v>
      </c>
      <c r="E38" s="196">
        <v>1.89895739917</v>
      </c>
      <c r="F38" s="106">
        <f t="shared" si="0"/>
        <v>1.2343223094605</v>
      </c>
      <c r="G38" s="106">
        <f t="shared" si="1"/>
        <v>49.45902585781878</v>
      </c>
    </row>
    <row r="39" spans="1:7" ht="15">
      <c r="A39" s="28" t="s">
        <v>800</v>
      </c>
      <c r="B39" s="300" t="s">
        <v>262</v>
      </c>
      <c r="C39" s="291" t="s">
        <v>6</v>
      </c>
      <c r="D39" s="46">
        <v>20</v>
      </c>
      <c r="E39" s="196">
        <v>1.2069644486250004</v>
      </c>
      <c r="F39" s="106">
        <f t="shared" si="0"/>
        <v>0.7845268916062502</v>
      </c>
      <c r="G39" s="106">
        <f t="shared" si="1"/>
        <v>31.43582151980008</v>
      </c>
    </row>
    <row r="40" spans="1:7" ht="12.75">
      <c r="A40" s="59" t="s">
        <v>801</v>
      </c>
      <c r="B40" s="256"/>
      <c r="C40" s="97"/>
      <c r="D40" s="48">
        <v>25</v>
      </c>
      <c r="E40" s="196">
        <v>1.2552430265700003</v>
      </c>
      <c r="F40" s="106">
        <f t="shared" si="0"/>
        <v>0.8159079672705002</v>
      </c>
      <c r="G40" s="106">
        <f t="shared" si="1"/>
        <v>32.69325438059208</v>
      </c>
    </row>
    <row r="41" spans="1:7" ht="12.75">
      <c r="A41" s="59" t="s">
        <v>802</v>
      </c>
      <c r="B41" s="256"/>
      <c r="C41" s="97"/>
      <c r="D41" s="48">
        <v>32</v>
      </c>
      <c r="E41" s="196">
        <v>2.5265789124550007</v>
      </c>
      <c r="F41" s="106">
        <f t="shared" si="0"/>
        <v>1.6422762930957504</v>
      </c>
      <c r="G41" s="106">
        <f t="shared" si="1"/>
        <v>65.80565304811483</v>
      </c>
    </row>
    <row r="42" spans="1:7" ht="13.5" thickBot="1">
      <c r="A42" s="294" t="s">
        <v>803</v>
      </c>
      <c r="B42" s="311"/>
      <c r="C42" s="296"/>
      <c r="D42" s="44">
        <v>40</v>
      </c>
      <c r="E42" s="196">
        <v>2.70360036492</v>
      </c>
      <c r="F42" s="106">
        <f t="shared" si="0"/>
        <v>1.757340237198</v>
      </c>
      <c r="G42" s="106">
        <f t="shared" si="1"/>
        <v>70.41624020435216</v>
      </c>
    </row>
    <row r="43" spans="1:7" ht="15">
      <c r="A43" s="28" t="s">
        <v>804</v>
      </c>
      <c r="B43" s="280" t="s">
        <v>708</v>
      </c>
      <c r="C43" s="307"/>
      <c r="D43" s="46">
        <v>20</v>
      </c>
      <c r="E43" s="196">
        <v>1.0621287147900003</v>
      </c>
      <c r="F43" s="106">
        <f t="shared" si="0"/>
        <v>0.6903836646135002</v>
      </c>
      <c r="G43" s="106">
        <f t="shared" si="1"/>
        <v>27.66352293742407</v>
      </c>
    </row>
    <row r="44" spans="1:7" ht="15.75" thickBot="1">
      <c r="A44" s="294" t="s">
        <v>805</v>
      </c>
      <c r="B44" s="285"/>
      <c r="C44" s="310"/>
      <c r="D44" s="44">
        <v>25</v>
      </c>
      <c r="E44" s="196">
        <v>1.7058430873900006</v>
      </c>
      <c r="F44" s="106">
        <f t="shared" si="0"/>
        <v>1.1087980068035004</v>
      </c>
      <c r="G44" s="106">
        <f t="shared" si="1"/>
        <v>44.42929441465078</v>
      </c>
    </row>
    <row r="45" spans="1:7" ht="15">
      <c r="A45" s="312" t="s">
        <v>806</v>
      </c>
      <c r="B45" s="280" t="s">
        <v>807</v>
      </c>
      <c r="C45" s="307"/>
      <c r="D45" s="313" t="s">
        <v>808</v>
      </c>
      <c r="E45" s="196">
        <v>3.282943300260001</v>
      </c>
      <c r="F45" s="106">
        <f t="shared" si="0"/>
        <v>2.1339131451690005</v>
      </c>
      <c r="G45" s="106">
        <f t="shared" si="1"/>
        <v>85.50543453385622</v>
      </c>
    </row>
    <row r="46" spans="1:7" ht="15.75" thickBot="1">
      <c r="A46" s="314" t="s">
        <v>809</v>
      </c>
      <c r="B46" s="285"/>
      <c r="C46" s="310"/>
      <c r="D46" s="315" t="s">
        <v>810</v>
      </c>
      <c r="E46" s="196">
        <v>3.540429049300001</v>
      </c>
      <c r="F46" s="106">
        <f t="shared" si="0"/>
        <v>2.3012788820450005</v>
      </c>
      <c r="G46" s="106">
        <f t="shared" si="1"/>
        <v>92.21174312474689</v>
      </c>
    </row>
    <row r="47" spans="1:7" ht="15">
      <c r="A47" s="28" t="s">
        <v>811</v>
      </c>
      <c r="B47" s="300" t="s">
        <v>190</v>
      </c>
      <c r="C47" s="291" t="s">
        <v>6</v>
      </c>
      <c r="D47" s="46" t="s">
        <v>107</v>
      </c>
      <c r="E47" s="196">
        <v>0.17702145246500006</v>
      </c>
      <c r="F47" s="106">
        <f t="shared" si="0"/>
        <v>0.11506394410225004</v>
      </c>
      <c r="G47" s="106">
        <f t="shared" si="1"/>
        <v>4.6105871562373455</v>
      </c>
    </row>
    <row r="48" spans="1:7" ht="12.75">
      <c r="A48" s="59" t="s">
        <v>812</v>
      </c>
      <c r="B48" s="256"/>
      <c r="C48" s="97"/>
      <c r="D48" s="48" t="s">
        <v>109</v>
      </c>
      <c r="E48" s="196">
        <v>0.2413928897250001</v>
      </c>
      <c r="F48" s="106">
        <f t="shared" si="0"/>
        <v>0.15690537832125007</v>
      </c>
      <c r="G48" s="106">
        <f t="shared" si="1"/>
        <v>6.287164303960017</v>
      </c>
    </row>
    <row r="49" spans="1:7" ht="12.75">
      <c r="A49" s="59" t="s">
        <v>813</v>
      </c>
      <c r="B49" s="256"/>
      <c r="C49" s="97"/>
      <c r="D49" s="48">
        <v>32</v>
      </c>
      <c r="E49" s="196">
        <v>0.3218571863000001</v>
      </c>
      <c r="F49" s="106">
        <f t="shared" si="0"/>
        <v>0.20920717109500006</v>
      </c>
      <c r="G49" s="106">
        <f t="shared" si="1"/>
        <v>8.382885738613355</v>
      </c>
    </row>
    <row r="50" spans="1:7" ht="13.5" thickBot="1">
      <c r="A50" s="294" t="s">
        <v>814</v>
      </c>
      <c r="B50" s="311"/>
      <c r="C50" s="296"/>
      <c r="D50" s="44">
        <v>40</v>
      </c>
      <c r="E50" s="196">
        <v>0.8690144030100002</v>
      </c>
      <c r="F50" s="106">
        <f t="shared" si="0"/>
        <v>0.5648593619565001</v>
      </c>
      <c r="G50" s="106">
        <f t="shared" si="1"/>
        <v>22.633791494256055</v>
      </c>
    </row>
    <row r="51" spans="1:7" ht="15">
      <c r="A51" s="28" t="s">
        <v>815</v>
      </c>
      <c r="B51" s="300" t="s">
        <v>208</v>
      </c>
      <c r="C51" s="291" t="s">
        <v>6</v>
      </c>
      <c r="D51" s="46" t="s">
        <v>202</v>
      </c>
      <c r="E51" s="196">
        <v>0.2413928897250001</v>
      </c>
      <c r="F51" s="106">
        <f t="shared" si="0"/>
        <v>0.15690537832125007</v>
      </c>
      <c r="G51" s="106">
        <f t="shared" si="1"/>
        <v>6.287164303960017</v>
      </c>
    </row>
    <row r="52" spans="1:7" ht="12.75">
      <c r="A52" s="59" t="s">
        <v>816</v>
      </c>
      <c r="B52" s="303"/>
      <c r="C52" s="98"/>
      <c r="D52" s="48" t="s">
        <v>204</v>
      </c>
      <c r="E52" s="196">
        <v>0.4023214828750001</v>
      </c>
      <c r="F52" s="106">
        <f t="shared" si="0"/>
        <v>0.26150896386875006</v>
      </c>
      <c r="G52" s="106">
        <f t="shared" si="1"/>
        <v>10.478607173266692</v>
      </c>
    </row>
    <row r="53" spans="1:7" ht="12.75">
      <c r="A53" s="59" t="s">
        <v>817</v>
      </c>
      <c r="B53" s="303"/>
      <c r="C53" s="98"/>
      <c r="D53" s="48" t="s">
        <v>818</v>
      </c>
      <c r="E53" s="196">
        <v>0.3540429049300001</v>
      </c>
      <c r="F53" s="106">
        <f t="shared" si="0"/>
        <v>0.2301278882045001</v>
      </c>
      <c r="G53" s="106">
        <f t="shared" si="1"/>
        <v>9.221174312474691</v>
      </c>
    </row>
    <row r="54" spans="1:7" ht="12.75">
      <c r="A54" s="59" t="s">
        <v>819</v>
      </c>
      <c r="B54" s="303"/>
      <c r="C54" s="98"/>
      <c r="D54" s="48" t="s">
        <v>214</v>
      </c>
      <c r="E54" s="196">
        <v>0.5149714980800001</v>
      </c>
      <c r="F54" s="106">
        <f t="shared" si="0"/>
        <v>0.3347314737520001</v>
      </c>
      <c r="G54" s="106">
        <f t="shared" si="1"/>
        <v>13.412617181781366</v>
      </c>
    </row>
    <row r="55" spans="1:7" ht="12.75">
      <c r="A55" s="59" t="s">
        <v>820</v>
      </c>
      <c r="B55" s="303"/>
      <c r="C55" s="98"/>
      <c r="D55" s="48" t="s">
        <v>821</v>
      </c>
      <c r="E55" s="196">
        <v>0.5149714980800001</v>
      </c>
      <c r="F55" s="106">
        <f t="shared" si="0"/>
        <v>0.3347314737520001</v>
      </c>
      <c r="G55" s="106">
        <f t="shared" si="1"/>
        <v>13.412617181781366</v>
      </c>
    </row>
    <row r="56" spans="1:7" ht="13.5" thickBot="1">
      <c r="A56" s="294" t="s">
        <v>822</v>
      </c>
      <c r="B56" s="304"/>
      <c r="C56" s="305"/>
      <c r="D56" s="44" t="s">
        <v>823</v>
      </c>
      <c r="E56" s="196">
        <v>0.6598072319150001</v>
      </c>
      <c r="F56" s="106">
        <f t="shared" si="0"/>
        <v>0.4288747007447501</v>
      </c>
      <c r="G56" s="106">
        <f t="shared" si="1"/>
        <v>17.184915764157374</v>
      </c>
    </row>
    <row r="57" spans="1:7" ht="15">
      <c r="A57" s="28" t="s">
        <v>824</v>
      </c>
      <c r="B57" s="300" t="s">
        <v>825</v>
      </c>
      <c r="C57" s="291" t="s">
        <v>6</v>
      </c>
      <c r="D57" s="46">
        <v>20</v>
      </c>
      <c r="E57" s="196">
        <v>0.19311431178000008</v>
      </c>
      <c r="F57" s="106">
        <f t="shared" si="0"/>
        <v>0.12552430265700004</v>
      </c>
      <c r="G57" s="106">
        <f t="shared" si="1"/>
        <v>5.0297314431680125</v>
      </c>
    </row>
    <row r="58" spans="1:7" ht="12.75">
      <c r="A58" s="59" t="s">
        <v>826</v>
      </c>
      <c r="B58" s="256"/>
      <c r="C58" s="97"/>
      <c r="D58" s="48">
        <v>25</v>
      </c>
      <c r="E58" s="196">
        <v>0.2413928897250001</v>
      </c>
      <c r="F58" s="106">
        <f t="shared" si="0"/>
        <v>0.15690537832125007</v>
      </c>
      <c r="G58" s="106">
        <f t="shared" si="1"/>
        <v>6.287164303960017</v>
      </c>
    </row>
    <row r="59" spans="1:7" ht="12.75">
      <c r="A59" s="59" t="s">
        <v>827</v>
      </c>
      <c r="B59" s="256"/>
      <c r="C59" s="97"/>
      <c r="D59" s="48">
        <v>32</v>
      </c>
      <c r="E59" s="196">
        <v>0.38622862356000015</v>
      </c>
      <c r="F59" s="106">
        <f t="shared" si="0"/>
        <v>0.2510486053140001</v>
      </c>
      <c r="G59" s="106">
        <f t="shared" si="1"/>
        <v>10.059462886336025</v>
      </c>
    </row>
    <row r="60" spans="1:7" ht="13.5" thickBot="1">
      <c r="A60" s="294" t="s">
        <v>828</v>
      </c>
      <c r="B60" s="311"/>
      <c r="C60" s="296"/>
      <c r="D60" s="44">
        <v>40</v>
      </c>
      <c r="E60" s="196">
        <v>2.0759788516350004</v>
      </c>
      <c r="F60" s="106">
        <f t="shared" si="0"/>
        <v>1.3493862535627503</v>
      </c>
      <c r="G60" s="106">
        <f t="shared" si="1"/>
        <v>54.06961301405613</v>
      </c>
    </row>
    <row r="61" spans="1:7" ht="15">
      <c r="A61" s="28" t="s">
        <v>829</v>
      </c>
      <c r="B61" s="300" t="s">
        <v>273</v>
      </c>
      <c r="C61" s="291" t="s">
        <v>6</v>
      </c>
      <c r="D61" s="46" t="s">
        <v>276</v>
      </c>
      <c r="E61" s="196">
        <v>1.9150502584850002</v>
      </c>
      <c r="F61" s="106">
        <f t="shared" si="0"/>
        <v>1.24478266801525</v>
      </c>
      <c r="G61" s="106">
        <f t="shared" si="1"/>
        <v>49.87817014474945</v>
      </c>
    </row>
    <row r="62" spans="1:7" ht="12.75">
      <c r="A62" s="59" t="s">
        <v>830</v>
      </c>
      <c r="B62" s="301"/>
      <c r="C62" s="97"/>
      <c r="D62" s="48" t="s">
        <v>282</v>
      </c>
      <c r="E62" s="196">
        <v>2.961086113960001</v>
      </c>
      <c r="F62" s="106">
        <f t="shared" si="0"/>
        <v>1.9247059740740005</v>
      </c>
      <c r="G62" s="106">
        <f t="shared" si="1"/>
        <v>77.12254879524286</v>
      </c>
    </row>
    <row r="63" spans="1:7" ht="12.75">
      <c r="A63" s="59" t="s">
        <v>831</v>
      </c>
      <c r="B63" s="301"/>
      <c r="C63" s="97"/>
      <c r="D63" s="48" t="s">
        <v>832</v>
      </c>
      <c r="E63" s="196">
        <v>4.972693528335001</v>
      </c>
      <c r="F63" s="106">
        <f t="shared" si="0"/>
        <v>3.2322507934177507</v>
      </c>
      <c r="G63" s="106">
        <f t="shared" si="1"/>
        <v>129.51558466157633</v>
      </c>
    </row>
    <row r="64" spans="1:7" ht="13.5" thickBot="1">
      <c r="A64" s="294" t="s">
        <v>833</v>
      </c>
      <c r="B64" s="302"/>
      <c r="C64" s="296"/>
      <c r="D64" s="44" t="s">
        <v>286</v>
      </c>
      <c r="E64" s="196">
        <v>12.343223094605001</v>
      </c>
      <c r="F64" s="106">
        <f t="shared" si="0"/>
        <v>8.02309501149325</v>
      </c>
      <c r="G64" s="106">
        <f t="shared" si="1"/>
        <v>321.4836680758221</v>
      </c>
    </row>
    <row r="65" spans="1:7" ht="15">
      <c r="A65" s="28" t="s">
        <v>834</v>
      </c>
      <c r="B65" s="300" t="s">
        <v>296</v>
      </c>
      <c r="C65" s="291" t="s">
        <v>6</v>
      </c>
      <c r="D65" s="46" t="s">
        <v>276</v>
      </c>
      <c r="E65" s="196">
        <v>1.5771002128700005</v>
      </c>
      <c r="F65" s="106">
        <f t="shared" si="0"/>
        <v>1.0251151383655002</v>
      </c>
      <c r="G65" s="106">
        <f t="shared" si="1"/>
        <v>41.076140119205434</v>
      </c>
    </row>
    <row r="66" spans="1:7" ht="12.75">
      <c r="A66" s="59" t="s">
        <v>835</v>
      </c>
      <c r="B66" s="301"/>
      <c r="C66" s="97"/>
      <c r="D66" s="48" t="s">
        <v>282</v>
      </c>
      <c r="E66" s="196">
        <v>2.462207475195001</v>
      </c>
      <c r="F66" s="106">
        <f t="shared" si="0"/>
        <v>1.6004348588767505</v>
      </c>
      <c r="G66" s="106">
        <f t="shared" si="1"/>
        <v>64.12907590039217</v>
      </c>
    </row>
    <row r="67" spans="1:7" ht="12.75">
      <c r="A67" s="59" t="s">
        <v>836</v>
      </c>
      <c r="B67" s="301"/>
      <c r="C67" s="97"/>
      <c r="D67" s="48" t="s">
        <v>832</v>
      </c>
      <c r="E67" s="196">
        <v>4.586464904775001</v>
      </c>
      <c r="F67" s="106">
        <f t="shared" si="0"/>
        <v>2.981202188103751</v>
      </c>
      <c r="G67" s="106">
        <f t="shared" si="1"/>
        <v>119.4561217752403</v>
      </c>
    </row>
    <row r="68" spans="1:7" ht="13.5" thickBot="1">
      <c r="A68" s="294" t="s">
        <v>837</v>
      </c>
      <c r="B68" s="302"/>
      <c r="C68" s="296"/>
      <c r="D68" s="44" t="s">
        <v>286</v>
      </c>
      <c r="E68" s="196">
        <v>12.021365908305004</v>
      </c>
      <c r="F68" s="106">
        <f t="shared" si="0"/>
        <v>7.813887840398253</v>
      </c>
      <c r="G68" s="106">
        <f t="shared" si="1"/>
        <v>313.1007823372088</v>
      </c>
    </row>
    <row r="69" spans="1:7" ht="15">
      <c r="A69" s="28" t="s">
        <v>838</v>
      </c>
      <c r="B69" s="300" t="s">
        <v>311</v>
      </c>
      <c r="C69" s="335" t="s">
        <v>6</v>
      </c>
      <c r="D69" s="46" t="s">
        <v>276</v>
      </c>
      <c r="E69" s="196">
        <v>3.556521908615001</v>
      </c>
      <c r="F69" s="106">
        <f t="shared" si="0"/>
        <v>2.3117392405997506</v>
      </c>
      <c r="G69" s="106">
        <f t="shared" si="1"/>
        <v>92.63088741167756</v>
      </c>
    </row>
    <row r="70" spans="1:7" ht="15">
      <c r="A70" s="59" t="s">
        <v>839</v>
      </c>
      <c r="B70" s="316" t="s">
        <v>313</v>
      </c>
      <c r="C70" s="346"/>
      <c r="D70" s="48" t="s">
        <v>278</v>
      </c>
      <c r="E70" s="196">
        <v>4.168050562585001</v>
      </c>
      <c r="F70" s="106">
        <f t="shared" si="0"/>
        <v>2.7092328656802507</v>
      </c>
      <c r="G70" s="106">
        <f t="shared" si="1"/>
        <v>108.55837031504294</v>
      </c>
    </row>
    <row r="71" spans="1:7" ht="12.75">
      <c r="A71" s="59" t="s">
        <v>840</v>
      </c>
      <c r="B71" s="303"/>
      <c r="C71" s="98"/>
      <c r="D71" s="48" t="s">
        <v>841</v>
      </c>
      <c r="E71" s="196">
        <v>8.867165482565003</v>
      </c>
      <c r="F71" s="106">
        <f t="shared" si="0"/>
        <v>5.763657563667253</v>
      </c>
      <c r="G71" s="106">
        <f t="shared" si="1"/>
        <v>230.94850209879795</v>
      </c>
    </row>
    <row r="72" spans="1:7" ht="13.5" thickBot="1">
      <c r="A72" s="294" t="s">
        <v>842</v>
      </c>
      <c r="B72" s="304"/>
      <c r="C72" s="305"/>
      <c r="D72" s="44" t="s">
        <v>323</v>
      </c>
      <c r="E72" s="196">
        <v>14.596223398705002</v>
      </c>
      <c r="F72" s="106">
        <f aca="true" t="shared" si="2" ref="F72:F104">E72*(100-F$5)/100</f>
        <v>9.48754520915825</v>
      </c>
      <c r="G72" s="106">
        <f aca="true" t="shared" si="3" ref="G72:G104">F72*G$5</f>
        <v>380.16386824611556</v>
      </c>
    </row>
    <row r="73" spans="1:7" ht="15">
      <c r="A73" s="28" t="s">
        <v>843</v>
      </c>
      <c r="B73" s="300" t="s">
        <v>327</v>
      </c>
      <c r="C73" s="291" t="s">
        <v>6</v>
      </c>
      <c r="D73" s="46" t="s">
        <v>276</v>
      </c>
      <c r="E73" s="196">
        <v>2.462207475195001</v>
      </c>
      <c r="F73" s="106">
        <f t="shared" si="2"/>
        <v>1.6004348588767505</v>
      </c>
      <c r="G73" s="106">
        <f t="shared" si="3"/>
        <v>64.12907590039217</v>
      </c>
    </row>
    <row r="74" spans="1:7" ht="12.75">
      <c r="A74" s="59" t="s">
        <v>844</v>
      </c>
      <c r="B74" s="301"/>
      <c r="C74" s="97"/>
      <c r="D74" s="48" t="s">
        <v>280</v>
      </c>
      <c r="E74" s="196">
        <v>3.0093646919050006</v>
      </c>
      <c r="F74" s="106">
        <f t="shared" si="2"/>
        <v>1.9560870497382503</v>
      </c>
      <c r="G74" s="106">
        <f t="shared" si="3"/>
        <v>78.37998165603486</v>
      </c>
    </row>
    <row r="75" spans="1:7" ht="13.5" thickBot="1">
      <c r="A75" s="294" t="s">
        <v>845</v>
      </c>
      <c r="B75" s="302"/>
      <c r="C75" s="296"/>
      <c r="D75" s="44" t="s">
        <v>832</v>
      </c>
      <c r="E75" s="196">
        <v>6.372772288740002</v>
      </c>
      <c r="F75" s="106">
        <f t="shared" si="2"/>
        <v>4.142301987681002</v>
      </c>
      <c r="G75" s="106">
        <f t="shared" si="3"/>
        <v>165.98113762454443</v>
      </c>
    </row>
    <row r="76" spans="1:7" ht="15">
      <c r="A76" s="306" t="s">
        <v>846</v>
      </c>
      <c r="B76" s="300" t="s">
        <v>335</v>
      </c>
      <c r="C76" s="291" t="s">
        <v>6</v>
      </c>
      <c r="D76" s="46" t="s">
        <v>276</v>
      </c>
      <c r="E76" s="196">
        <v>2.301278882045</v>
      </c>
      <c r="F76" s="106">
        <f t="shared" si="2"/>
        <v>1.4958312733292503</v>
      </c>
      <c r="G76" s="106">
        <f t="shared" si="3"/>
        <v>59.937633031085475</v>
      </c>
    </row>
    <row r="77" spans="1:7" ht="12.75">
      <c r="A77" s="317" t="s">
        <v>847</v>
      </c>
      <c r="B77" s="256"/>
      <c r="C77" s="97"/>
      <c r="D77" s="48" t="s">
        <v>280</v>
      </c>
      <c r="E77" s="196">
        <v>2.864528958070001</v>
      </c>
      <c r="F77" s="106">
        <f t="shared" si="2"/>
        <v>1.8619438227455007</v>
      </c>
      <c r="G77" s="106">
        <f t="shared" si="3"/>
        <v>74.60768307365886</v>
      </c>
    </row>
    <row r="78" spans="1:7" ht="13.5" thickBot="1">
      <c r="A78" s="294" t="s">
        <v>848</v>
      </c>
      <c r="B78" s="311"/>
      <c r="C78" s="296"/>
      <c r="D78" s="44" t="s">
        <v>832</v>
      </c>
      <c r="E78" s="196">
        <v>5.616407900935002</v>
      </c>
      <c r="F78" s="106">
        <f t="shared" si="2"/>
        <v>3.650665135607751</v>
      </c>
      <c r="G78" s="106">
        <f t="shared" si="3"/>
        <v>146.28135613880303</v>
      </c>
    </row>
    <row r="79" spans="1:7" ht="15">
      <c r="A79" s="28" t="s">
        <v>849</v>
      </c>
      <c r="B79" s="300" t="s">
        <v>365</v>
      </c>
      <c r="C79" s="291" t="s">
        <v>6</v>
      </c>
      <c r="D79" s="46" t="s">
        <v>366</v>
      </c>
      <c r="E79" s="196">
        <v>2.0598859923200004</v>
      </c>
      <c r="F79" s="106">
        <f t="shared" si="2"/>
        <v>1.3389258950080003</v>
      </c>
      <c r="G79" s="106">
        <f t="shared" si="3"/>
        <v>53.650468727125464</v>
      </c>
    </row>
    <row r="80" spans="1:7" ht="13.5" thickBot="1">
      <c r="A80" s="294" t="s">
        <v>850</v>
      </c>
      <c r="B80" s="302"/>
      <c r="C80" s="296"/>
      <c r="D80" s="44" t="s">
        <v>368</v>
      </c>
      <c r="E80" s="196">
        <v>2.2851860227300005</v>
      </c>
      <c r="F80" s="106">
        <f t="shared" si="2"/>
        <v>1.4853709147745002</v>
      </c>
      <c r="G80" s="106">
        <f t="shared" si="3"/>
        <v>59.51848874415481</v>
      </c>
    </row>
    <row r="81" spans="1:7" ht="15">
      <c r="A81" s="28" t="s">
        <v>851</v>
      </c>
      <c r="B81" s="300" t="s">
        <v>852</v>
      </c>
      <c r="C81" s="318"/>
      <c r="D81" s="46">
        <v>20</v>
      </c>
      <c r="E81" s="196">
        <v>3.6691719238200005</v>
      </c>
      <c r="F81" s="106">
        <f t="shared" si="2"/>
        <v>2.3849617504830003</v>
      </c>
      <c r="G81" s="106">
        <f t="shared" si="3"/>
        <v>95.56489742019222</v>
      </c>
    </row>
    <row r="82" spans="1:7" ht="12.75">
      <c r="A82" s="59" t="s">
        <v>853</v>
      </c>
      <c r="B82" s="319"/>
      <c r="C82" s="99"/>
      <c r="D82" s="48">
        <v>25</v>
      </c>
      <c r="E82" s="196">
        <v>3.79791479834</v>
      </c>
      <c r="F82" s="106">
        <f t="shared" si="2"/>
        <v>2.468644618921</v>
      </c>
      <c r="G82" s="106">
        <f t="shared" si="3"/>
        <v>98.91805171563756</v>
      </c>
    </row>
    <row r="83" spans="1:7" ht="13.5" thickBot="1">
      <c r="A83" s="294" t="s">
        <v>854</v>
      </c>
      <c r="B83" s="320"/>
      <c r="C83" s="321"/>
      <c r="D83" s="44">
        <v>32</v>
      </c>
      <c r="E83" s="196">
        <v>4.007121969435001</v>
      </c>
      <c r="F83" s="106">
        <f t="shared" si="2"/>
        <v>2.604629280132751</v>
      </c>
      <c r="G83" s="106">
        <f t="shared" si="3"/>
        <v>104.36692744573627</v>
      </c>
    </row>
    <row r="84" spans="1:7" ht="15">
      <c r="A84" s="28" t="s">
        <v>855</v>
      </c>
      <c r="B84" s="280" t="s">
        <v>711</v>
      </c>
      <c r="C84" s="307"/>
      <c r="D84" s="46">
        <v>20</v>
      </c>
      <c r="E84" s="196">
        <v>10.605194288585002</v>
      </c>
      <c r="F84" s="106">
        <f t="shared" si="2"/>
        <v>6.893376287580252</v>
      </c>
      <c r="G84" s="106">
        <f t="shared" si="3"/>
        <v>276.21608508731003</v>
      </c>
    </row>
    <row r="85" spans="1:7" ht="12.75">
      <c r="A85" s="59" t="s">
        <v>856</v>
      </c>
      <c r="B85" s="303"/>
      <c r="C85" s="98"/>
      <c r="D85" s="48">
        <v>25</v>
      </c>
      <c r="E85" s="196">
        <v>11.265001520500002</v>
      </c>
      <c r="F85" s="106">
        <f t="shared" si="2"/>
        <v>7.322250988325002</v>
      </c>
      <c r="G85" s="106">
        <f t="shared" si="3"/>
        <v>293.4010008514674</v>
      </c>
    </row>
    <row r="86" spans="1:7" ht="13.5" thickBot="1">
      <c r="A86" s="294" t="s">
        <v>857</v>
      </c>
      <c r="B86" s="304"/>
      <c r="C86" s="305"/>
      <c r="D86" s="44">
        <v>32</v>
      </c>
      <c r="E86" s="196">
        <v>17.814795261705008</v>
      </c>
      <c r="F86" s="106">
        <f t="shared" si="2"/>
        <v>11.579616920108256</v>
      </c>
      <c r="G86" s="106">
        <f t="shared" si="3"/>
        <v>463.9927256322493</v>
      </c>
    </row>
    <row r="87" spans="1:7" ht="15">
      <c r="A87" s="28" t="s">
        <v>858</v>
      </c>
      <c r="B87" s="322" t="s">
        <v>412</v>
      </c>
      <c r="C87" s="291" t="s">
        <v>6</v>
      </c>
      <c r="D87" s="46" t="s">
        <v>414</v>
      </c>
      <c r="E87" s="196">
        <v>5.873893649975001</v>
      </c>
      <c r="F87" s="106">
        <f t="shared" si="2"/>
        <v>3.8180308724837504</v>
      </c>
      <c r="G87" s="106">
        <f t="shared" si="3"/>
        <v>152.98766472969368</v>
      </c>
    </row>
    <row r="88" spans="1:7" ht="12.75">
      <c r="A88" s="59" t="s">
        <v>859</v>
      </c>
      <c r="B88" s="256"/>
      <c r="C88" s="97"/>
      <c r="D88" s="48">
        <v>25</v>
      </c>
      <c r="E88" s="196">
        <v>7.837222486405002</v>
      </c>
      <c r="F88" s="106">
        <f t="shared" si="2"/>
        <v>5.094194616163251</v>
      </c>
      <c r="G88" s="106">
        <f t="shared" si="3"/>
        <v>204.12326773523517</v>
      </c>
    </row>
    <row r="89" spans="1:7" ht="12.75">
      <c r="A89" s="59" t="s">
        <v>860</v>
      </c>
      <c r="B89" s="256"/>
      <c r="C89" s="97"/>
      <c r="D89" s="48">
        <v>32</v>
      </c>
      <c r="E89" s="196">
        <v>11.248908661185004</v>
      </c>
      <c r="F89" s="106">
        <f t="shared" si="2"/>
        <v>7.311790629770253</v>
      </c>
      <c r="G89" s="106">
        <f t="shared" si="3"/>
        <v>292.98185656453677</v>
      </c>
    </row>
    <row r="90" spans="1:7" ht="13.5" thickBot="1">
      <c r="A90" s="294" t="s">
        <v>861</v>
      </c>
      <c r="B90" s="311"/>
      <c r="C90" s="296"/>
      <c r="D90" s="44">
        <v>40</v>
      </c>
      <c r="E90" s="196">
        <v>17.267638044995003</v>
      </c>
      <c r="F90" s="106">
        <f t="shared" si="2"/>
        <v>11.223964729246752</v>
      </c>
      <c r="G90" s="106">
        <f t="shared" si="3"/>
        <v>449.7418198766064</v>
      </c>
    </row>
    <row r="91" spans="1:7" ht="15">
      <c r="A91" s="28" t="s">
        <v>862</v>
      </c>
      <c r="B91" s="280" t="s">
        <v>443</v>
      </c>
      <c r="C91" s="323"/>
      <c r="D91" s="46" t="s">
        <v>444</v>
      </c>
      <c r="E91" s="196">
        <v>3.5887076272450007</v>
      </c>
      <c r="F91" s="106">
        <f t="shared" si="2"/>
        <v>2.3326599577092506</v>
      </c>
      <c r="G91" s="106">
        <f t="shared" si="3"/>
        <v>93.4691759855389</v>
      </c>
    </row>
    <row r="92" spans="1:7" ht="12.75">
      <c r="A92" s="59" t="s">
        <v>863</v>
      </c>
      <c r="B92" s="256"/>
      <c r="C92" s="100"/>
      <c r="D92" s="48" t="s">
        <v>446</v>
      </c>
      <c r="E92" s="196">
        <v>5.552036463675003</v>
      </c>
      <c r="F92" s="106">
        <f t="shared" si="2"/>
        <v>3.6088237013887516</v>
      </c>
      <c r="G92" s="106">
        <f t="shared" si="3"/>
        <v>144.6047789910804</v>
      </c>
    </row>
    <row r="93" spans="1:7" ht="13.5" thickBot="1">
      <c r="A93" s="294" t="s">
        <v>864</v>
      </c>
      <c r="B93" s="311"/>
      <c r="C93" s="324"/>
      <c r="D93" s="44" t="s">
        <v>832</v>
      </c>
      <c r="E93" s="196">
        <v>9.317765543385002</v>
      </c>
      <c r="F93" s="106">
        <f t="shared" si="2"/>
        <v>6.056547603200252</v>
      </c>
      <c r="G93" s="106">
        <f t="shared" si="3"/>
        <v>242.68454213285662</v>
      </c>
    </row>
    <row r="94" spans="1:7" ht="15">
      <c r="A94" s="28" t="s">
        <v>865</v>
      </c>
      <c r="B94" s="280" t="s">
        <v>450</v>
      </c>
      <c r="C94" s="323"/>
      <c r="D94" s="46" t="s">
        <v>444</v>
      </c>
      <c r="E94" s="196">
        <v>4.843950653815001</v>
      </c>
      <c r="F94" s="106">
        <f t="shared" si="2"/>
        <v>3.1485679249797505</v>
      </c>
      <c r="G94" s="106">
        <f t="shared" si="3"/>
        <v>126.16243036613096</v>
      </c>
    </row>
    <row r="95" spans="1:7" ht="12.75">
      <c r="A95" s="59" t="s">
        <v>866</v>
      </c>
      <c r="B95" s="256"/>
      <c r="C95" s="100"/>
      <c r="D95" s="48" t="s">
        <v>446</v>
      </c>
      <c r="E95" s="196">
        <v>7.531458159420001</v>
      </c>
      <c r="F95" s="106">
        <f t="shared" si="2"/>
        <v>4.895447803623001</v>
      </c>
      <c r="G95" s="106">
        <f t="shared" si="3"/>
        <v>196.15952628355248</v>
      </c>
    </row>
    <row r="96" spans="1:7" ht="13.5" thickBot="1">
      <c r="A96" s="294" t="s">
        <v>867</v>
      </c>
      <c r="B96" s="311"/>
      <c r="C96" s="324"/>
      <c r="D96" s="44" t="s">
        <v>832</v>
      </c>
      <c r="E96" s="196">
        <v>12.713358858850004</v>
      </c>
      <c r="F96" s="106">
        <f t="shared" si="2"/>
        <v>8.263683258252502</v>
      </c>
      <c r="G96" s="106">
        <f t="shared" si="3"/>
        <v>331.1239866752275</v>
      </c>
    </row>
    <row r="97" spans="1:7" ht="15">
      <c r="A97" s="28" t="s">
        <v>868</v>
      </c>
      <c r="B97" s="300" t="s">
        <v>869</v>
      </c>
      <c r="C97" s="307"/>
      <c r="D97" s="46">
        <v>20</v>
      </c>
      <c r="E97" s="196">
        <v>0.3540429049300001</v>
      </c>
      <c r="F97" s="106">
        <f t="shared" si="2"/>
        <v>0.2301278882045001</v>
      </c>
      <c r="G97" s="106">
        <f t="shared" si="3"/>
        <v>9.221174312474691</v>
      </c>
    </row>
    <row r="98" spans="1:7" ht="13.5" thickBot="1">
      <c r="A98" s="294" t="s">
        <v>870</v>
      </c>
      <c r="B98" s="311"/>
      <c r="C98" s="296"/>
      <c r="D98" s="44">
        <v>25</v>
      </c>
      <c r="E98" s="196">
        <v>0.6276215132850002</v>
      </c>
      <c r="F98" s="106">
        <f t="shared" si="2"/>
        <v>0.4079539836352501</v>
      </c>
      <c r="G98" s="106">
        <f t="shared" si="3"/>
        <v>16.34662719029604</v>
      </c>
    </row>
    <row r="99" spans="1:7" ht="15">
      <c r="A99" s="28" t="s">
        <v>871</v>
      </c>
      <c r="B99" s="322" t="s">
        <v>872</v>
      </c>
      <c r="C99" s="291" t="s">
        <v>6</v>
      </c>
      <c r="D99" s="46" t="s">
        <v>414</v>
      </c>
      <c r="E99" s="196">
        <v>0.14483573383500004</v>
      </c>
      <c r="F99" s="106">
        <f t="shared" si="2"/>
        <v>0.09414322699275003</v>
      </c>
      <c r="G99" s="106">
        <f t="shared" si="3"/>
        <v>3.77229858237601</v>
      </c>
    </row>
    <row r="100" spans="1:7" ht="12.75">
      <c r="A100" s="59" t="s">
        <v>873</v>
      </c>
      <c r="B100" s="256"/>
      <c r="C100" s="97"/>
      <c r="D100" s="48">
        <v>25</v>
      </c>
      <c r="E100" s="196">
        <v>0.19311431178000008</v>
      </c>
      <c r="F100" s="106">
        <f t="shared" si="2"/>
        <v>0.12552430265700004</v>
      </c>
      <c r="G100" s="106">
        <f t="shared" si="3"/>
        <v>5.0297314431680125</v>
      </c>
    </row>
    <row r="101" spans="1:7" ht="12.75">
      <c r="A101" s="59" t="s">
        <v>874</v>
      </c>
      <c r="B101" s="256"/>
      <c r="C101" s="97"/>
      <c r="D101" s="48">
        <v>32</v>
      </c>
      <c r="E101" s="196">
        <v>0.337950045615</v>
      </c>
      <c r="F101" s="106">
        <f t="shared" si="2"/>
        <v>0.21966752964975</v>
      </c>
      <c r="G101" s="106">
        <f t="shared" si="3"/>
        <v>8.80203002554402</v>
      </c>
    </row>
    <row r="102" spans="1:7" ht="13.5" thickBot="1">
      <c r="A102" s="325" t="s">
        <v>875</v>
      </c>
      <c r="B102" s="326"/>
      <c r="C102" s="327" t="s">
        <v>548</v>
      </c>
      <c r="D102" s="247">
        <v>40</v>
      </c>
      <c r="E102" s="195">
        <v>0.45060006082000026</v>
      </c>
      <c r="F102" s="106">
        <f t="shared" si="2"/>
        <v>0.2928900395330002</v>
      </c>
      <c r="G102" s="106">
        <f t="shared" si="3"/>
        <v>11.7360400340587</v>
      </c>
    </row>
    <row r="103" spans="1:7" ht="15">
      <c r="A103" s="28" t="s">
        <v>876</v>
      </c>
      <c r="B103" s="347" t="s">
        <v>877</v>
      </c>
      <c r="C103" s="348"/>
      <c r="D103" s="46" t="s">
        <v>556</v>
      </c>
      <c r="E103" s="196">
        <v>0.38622862356000015</v>
      </c>
      <c r="F103" s="106">
        <f t="shared" si="2"/>
        <v>0.2510486053140001</v>
      </c>
      <c r="G103" s="106">
        <f t="shared" si="3"/>
        <v>10.059462886336025</v>
      </c>
    </row>
    <row r="104" spans="1:7" ht="13.5" thickBot="1">
      <c r="A104" s="325" t="s">
        <v>878</v>
      </c>
      <c r="B104" s="349"/>
      <c r="C104" s="350"/>
      <c r="D104" s="247" t="s">
        <v>558</v>
      </c>
      <c r="E104" s="328">
        <v>0.3701357642450001</v>
      </c>
      <c r="F104" s="106">
        <f t="shared" si="2"/>
        <v>0.24058824675925006</v>
      </c>
      <c r="G104" s="106">
        <f t="shared" si="3"/>
        <v>9.640318599405358</v>
      </c>
    </row>
    <row r="105" ht="12.75">
      <c r="G105" s="104"/>
    </row>
    <row r="106" ht="12.75">
      <c r="G106" s="104"/>
    </row>
    <row r="107" ht="12.75">
      <c r="G107" s="104"/>
    </row>
    <row r="108" ht="12.75">
      <c r="G108" s="104"/>
    </row>
    <row r="109" ht="12.75">
      <c r="G109" s="104"/>
    </row>
    <row r="110" ht="12.75">
      <c r="G110" s="104"/>
    </row>
    <row r="111" ht="12.75">
      <c r="G111" s="104"/>
    </row>
    <row r="112" ht="12.75">
      <c r="G112" s="104"/>
    </row>
    <row r="113" ht="12.75">
      <c r="G113" s="104"/>
    </row>
    <row r="114" ht="12.75">
      <c r="G114" s="104"/>
    </row>
    <row r="115" ht="12.75">
      <c r="G115" s="104"/>
    </row>
    <row r="116" ht="12.75">
      <c r="G116" s="104"/>
    </row>
    <row r="117" ht="12.75">
      <c r="G117" s="104"/>
    </row>
    <row r="118" ht="12.75">
      <c r="G118" s="104"/>
    </row>
    <row r="119" ht="12.75">
      <c r="G119" s="104"/>
    </row>
    <row r="120" ht="12.75">
      <c r="G120" s="104"/>
    </row>
    <row r="121" ht="12.75">
      <c r="G121" s="104"/>
    </row>
    <row r="122" ht="12.75">
      <c r="G122" s="104"/>
    </row>
    <row r="123" ht="12.75">
      <c r="G123" s="104"/>
    </row>
    <row r="124" ht="12.75">
      <c r="G124" s="104"/>
    </row>
    <row r="125" ht="12.75">
      <c r="G125" s="104"/>
    </row>
    <row r="126" ht="12.75">
      <c r="G126" s="104"/>
    </row>
    <row r="127" ht="12.75">
      <c r="G127" s="104"/>
    </row>
    <row r="128" ht="12.75">
      <c r="G128" s="104"/>
    </row>
    <row r="129" ht="12.75">
      <c r="G129" s="104"/>
    </row>
    <row r="130" ht="12.75">
      <c r="G130" s="104"/>
    </row>
    <row r="131" ht="12.75">
      <c r="G131" s="104"/>
    </row>
    <row r="132" ht="12.75">
      <c r="G132" s="104"/>
    </row>
    <row r="133" ht="12.75">
      <c r="G133" s="104"/>
    </row>
    <row r="134" ht="12.75">
      <c r="G134" s="104"/>
    </row>
    <row r="135" ht="12.75">
      <c r="G135" s="104"/>
    </row>
    <row r="136" ht="12.75">
      <c r="G136" s="104"/>
    </row>
    <row r="137" ht="12.75">
      <c r="G137" s="104"/>
    </row>
    <row r="138" ht="12.75">
      <c r="G138" s="104"/>
    </row>
    <row r="139" ht="12.75">
      <c r="G139" s="104"/>
    </row>
    <row r="140" ht="12.75">
      <c r="G140" s="104"/>
    </row>
    <row r="141" ht="12.75">
      <c r="G141" s="104"/>
    </row>
    <row r="142" ht="12.75">
      <c r="G142" s="104"/>
    </row>
    <row r="143" ht="12.75">
      <c r="G143" s="104"/>
    </row>
    <row r="144" ht="12.75">
      <c r="G144" s="104"/>
    </row>
    <row r="145" ht="12.75">
      <c r="G145" s="104"/>
    </row>
    <row r="146" ht="12.75">
      <c r="G146" s="104"/>
    </row>
    <row r="147" ht="12.75">
      <c r="G147" s="104"/>
    </row>
    <row r="148" ht="12.75">
      <c r="G148" s="104"/>
    </row>
    <row r="149" ht="12.75">
      <c r="G149" s="104"/>
    </row>
    <row r="150" ht="12.75">
      <c r="G150" s="104"/>
    </row>
    <row r="151" ht="12.75">
      <c r="G151" s="104"/>
    </row>
    <row r="152" ht="12.75">
      <c r="G152" s="104"/>
    </row>
    <row r="153" ht="12.75">
      <c r="G153" s="104"/>
    </row>
    <row r="154" ht="12.75">
      <c r="G154" s="104"/>
    </row>
    <row r="155" ht="12.75">
      <c r="G155" s="104"/>
    </row>
    <row r="156" ht="12.75">
      <c r="G156" s="104"/>
    </row>
    <row r="157" ht="12.75">
      <c r="G157" s="104"/>
    </row>
    <row r="158" ht="12.75">
      <c r="G158" s="104"/>
    </row>
    <row r="159" ht="12.75">
      <c r="G159" s="104"/>
    </row>
    <row r="160" ht="12.75">
      <c r="G160" s="104"/>
    </row>
    <row r="161" ht="12.75">
      <c r="G161" s="104"/>
    </row>
    <row r="162" ht="12.75">
      <c r="G162" s="104"/>
    </row>
    <row r="163" ht="12.75">
      <c r="G163" s="104"/>
    </row>
    <row r="164" ht="12.75">
      <c r="G164" s="104"/>
    </row>
    <row r="165" ht="12.75">
      <c r="G165" s="104"/>
    </row>
    <row r="166" ht="12.75">
      <c r="G166" s="104"/>
    </row>
    <row r="167" ht="12.75">
      <c r="G167" s="104"/>
    </row>
    <row r="168" ht="12.75">
      <c r="G168" s="104"/>
    </row>
    <row r="169" ht="12.75">
      <c r="G169" s="104"/>
    </row>
    <row r="170" ht="12.75">
      <c r="G170" s="104"/>
    </row>
    <row r="171" ht="12.75">
      <c r="G171" s="104"/>
    </row>
    <row r="172" ht="12.75">
      <c r="G172" s="104"/>
    </row>
    <row r="173" ht="12.75">
      <c r="G173" s="104"/>
    </row>
    <row r="174" ht="12.75">
      <c r="G174" s="104"/>
    </row>
    <row r="175" ht="12.75">
      <c r="G175" s="104"/>
    </row>
    <row r="176" ht="12.75">
      <c r="G176" s="104"/>
    </row>
    <row r="177" ht="12.75">
      <c r="G177" s="104"/>
    </row>
    <row r="178" ht="12.75">
      <c r="G178" s="104"/>
    </row>
    <row r="179" ht="12.75">
      <c r="G179" s="104"/>
    </row>
    <row r="180" ht="12.75">
      <c r="G180" s="104"/>
    </row>
    <row r="181" ht="12.75">
      <c r="G181" s="104"/>
    </row>
    <row r="182" ht="12.75">
      <c r="G182" s="104"/>
    </row>
    <row r="183" ht="12.75">
      <c r="G183" s="104"/>
    </row>
    <row r="184" ht="12.75">
      <c r="G184" s="104"/>
    </row>
    <row r="185" ht="12.75">
      <c r="G185" s="104"/>
    </row>
    <row r="186" ht="12.75">
      <c r="G186" s="104"/>
    </row>
    <row r="187" ht="12.75">
      <c r="G187" s="104"/>
    </row>
    <row r="188" ht="12.75">
      <c r="G188" s="104"/>
    </row>
    <row r="189" ht="12.75">
      <c r="G189" s="104"/>
    </row>
    <row r="190" ht="12.75">
      <c r="G190" s="104"/>
    </row>
    <row r="191" ht="12.75">
      <c r="G191" s="104"/>
    </row>
    <row r="192" ht="12.75">
      <c r="G192" s="104"/>
    </row>
    <row r="193" ht="12.75">
      <c r="G193" s="104"/>
    </row>
    <row r="194" ht="12.75">
      <c r="G194" s="104"/>
    </row>
    <row r="195" ht="12.75">
      <c r="G195" s="104"/>
    </row>
    <row r="196" ht="12.75">
      <c r="G196" s="104"/>
    </row>
    <row r="197" ht="12.75">
      <c r="G197" s="104"/>
    </row>
    <row r="198" ht="12.75">
      <c r="G198" s="104"/>
    </row>
    <row r="199" ht="12.75">
      <c r="G199" s="104"/>
    </row>
    <row r="200" ht="12.75">
      <c r="G200" s="104"/>
    </row>
    <row r="201" ht="12.75">
      <c r="G201" s="104"/>
    </row>
    <row r="202" ht="12.75">
      <c r="G202" s="104"/>
    </row>
    <row r="203" ht="12.75">
      <c r="G203" s="104"/>
    </row>
    <row r="204" ht="12.75">
      <c r="G204" s="104"/>
    </row>
    <row r="205" ht="12.75">
      <c r="G205" s="104"/>
    </row>
    <row r="206" ht="12.75">
      <c r="G206" s="104"/>
    </row>
    <row r="207" ht="12.75">
      <c r="G207" s="104"/>
    </row>
    <row r="208" ht="12.75">
      <c r="G208" s="104"/>
    </row>
    <row r="209" ht="12.75">
      <c r="G209" s="104"/>
    </row>
    <row r="210" ht="12.75">
      <c r="G210" s="104"/>
    </row>
    <row r="211" ht="12.75">
      <c r="G211" s="104"/>
    </row>
    <row r="212" ht="12.75">
      <c r="G212" s="104"/>
    </row>
    <row r="213" ht="12.75">
      <c r="G213" s="104"/>
    </row>
    <row r="214" ht="12.75">
      <c r="G214" s="104"/>
    </row>
    <row r="215" ht="12.75">
      <c r="G215" s="104"/>
    </row>
    <row r="216" ht="12.75">
      <c r="G216" s="104"/>
    </row>
    <row r="217" ht="12.75">
      <c r="G217" s="104"/>
    </row>
    <row r="218" ht="12.75">
      <c r="G218" s="104"/>
    </row>
    <row r="219" ht="12.75">
      <c r="G219" s="104"/>
    </row>
    <row r="220" ht="12.75">
      <c r="G220" s="104"/>
    </row>
    <row r="221" ht="12.75">
      <c r="G221" s="104"/>
    </row>
    <row r="222" ht="12.75">
      <c r="G222" s="104"/>
    </row>
    <row r="223" ht="12.75">
      <c r="G223" s="104"/>
    </row>
    <row r="224" ht="12.75">
      <c r="G224" s="104"/>
    </row>
    <row r="225" ht="12.75">
      <c r="G225" s="104"/>
    </row>
    <row r="226" ht="12.75">
      <c r="G226" s="104"/>
    </row>
    <row r="227" ht="12.75">
      <c r="G227" s="104"/>
    </row>
    <row r="228" ht="12.75">
      <c r="G228" s="104"/>
    </row>
    <row r="229" ht="12.75">
      <c r="G229" s="104"/>
    </row>
    <row r="230" ht="12.75">
      <c r="G230" s="104"/>
    </row>
    <row r="231" ht="12.75">
      <c r="G231" s="104"/>
    </row>
    <row r="232" ht="12.75">
      <c r="G232" s="104"/>
    </row>
    <row r="233" ht="12.75">
      <c r="G233" s="104"/>
    </row>
    <row r="234" ht="12.75">
      <c r="G234" s="104"/>
    </row>
    <row r="235" ht="12.75">
      <c r="G235" s="104"/>
    </row>
    <row r="236" ht="12.75">
      <c r="G236" s="104"/>
    </row>
    <row r="237" ht="12.75">
      <c r="G237" s="104"/>
    </row>
    <row r="238" ht="12.75">
      <c r="G238" s="104"/>
    </row>
    <row r="239" ht="12.75">
      <c r="G239" s="104"/>
    </row>
    <row r="240" ht="12.75">
      <c r="G240" s="104"/>
    </row>
    <row r="241" ht="12.75">
      <c r="G241" s="104"/>
    </row>
    <row r="242" ht="12.75">
      <c r="G242" s="104"/>
    </row>
    <row r="243" ht="12.75">
      <c r="G243" s="104"/>
    </row>
    <row r="244" ht="12.75">
      <c r="G244" s="104"/>
    </row>
    <row r="245" ht="12.75">
      <c r="G245" s="104"/>
    </row>
    <row r="246" ht="12.75">
      <c r="G246" s="104"/>
    </row>
    <row r="247" ht="12.75">
      <c r="G247" s="104"/>
    </row>
    <row r="248" ht="12.75">
      <c r="G248" s="104"/>
    </row>
    <row r="249" ht="12.75">
      <c r="G249" s="104"/>
    </row>
    <row r="250" ht="12.75">
      <c r="G250" s="104"/>
    </row>
    <row r="251" ht="12.75">
      <c r="G251" s="104"/>
    </row>
    <row r="252" ht="12.75">
      <c r="G252" s="104"/>
    </row>
    <row r="253" ht="12.75">
      <c r="G253" s="104"/>
    </row>
    <row r="254" ht="12.75">
      <c r="G254" s="104"/>
    </row>
    <row r="255" ht="12.75">
      <c r="G255" s="104"/>
    </row>
    <row r="256" ht="12.75">
      <c r="G256" s="104"/>
    </row>
    <row r="257" ht="12.75">
      <c r="G257" s="104"/>
    </row>
    <row r="258" ht="12.75">
      <c r="G258" s="104"/>
    </row>
    <row r="259" ht="12.75">
      <c r="G259" s="104"/>
    </row>
    <row r="260" ht="12.75">
      <c r="G260" s="104"/>
    </row>
    <row r="261" ht="12.75">
      <c r="G261" s="104"/>
    </row>
    <row r="262" ht="12.75">
      <c r="G262" s="104"/>
    </row>
    <row r="263" ht="12.75">
      <c r="G263" s="104"/>
    </row>
    <row r="264" ht="12.75">
      <c r="G264" s="104"/>
    </row>
    <row r="265" ht="12.75">
      <c r="G265" s="104"/>
    </row>
    <row r="266" ht="12.75">
      <c r="G266" s="104"/>
    </row>
    <row r="267" ht="12.75">
      <c r="G267" s="104"/>
    </row>
    <row r="268" ht="12.75">
      <c r="G268" s="104"/>
    </row>
    <row r="269" ht="12.75">
      <c r="G269" s="104"/>
    </row>
    <row r="270" ht="12.75">
      <c r="G270" s="104"/>
    </row>
    <row r="271" ht="12.75">
      <c r="G271" s="104"/>
    </row>
    <row r="272" ht="12.75">
      <c r="G272" s="104"/>
    </row>
    <row r="273" ht="12.75">
      <c r="G273" s="104"/>
    </row>
    <row r="274" ht="12.75">
      <c r="G274" s="104"/>
    </row>
    <row r="275" ht="12.75">
      <c r="G275" s="104"/>
    </row>
    <row r="276" ht="12.75">
      <c r="G276" s="104"/>
    </row>
    <row r="277" ht="12.75">
      <c r="G277" s="104"/>
    </row>
    <row r="278" ht="12.75">
      <c r="G278" s="104"/>
    </row>
    <row r="279" ht="12.75">
      <c r="G279" s="104"/>
    </row>
    <row r="280" ht="12.75">
      <c r="G280" s="104"/>
    </row>
    <row r="281" ht="12.75">
      <c r="G281" s="104"/>
    </row>
    <row r="282" ht="12.75">
      <c r="G282" s="104"/>
    </row>
    <row r="283" ht="12.75">
      <c r="G283" s="104"/>
    </row>
    <row r="284" ht="12.75">
      <c r="G284" s="104"/>
    </row>
    <row r="285" ht="12.75">
      <c r="G285" s="104"/>
    </row>
    <row r="286" ht="12.75">
      <c r="G286" s="104"/>
    </row>
    <row r="287" ht="12.75">
      <c r="G287" s="104"/>
    </row>
    <row r="288" ht="12.75">
      <c r="G288" s="104"/>
    </row>
    <row r="289" ht="12.75">
      <c r="G289" s="104"/>
    </row>
    <row r="290" ht="12.75">
      <c r="G290" s="104"/>
    </row>
    <row r="291" ht="12.75">
      <c r="G291" s="104"/>
    </row>
    <row r="292" ht="12.75">
      <c r="G292" s="104"/>
    </row>
    <row r="293" ht="12.75">
      <c r="G293" s="104"/>
    </row>
    <row r="294" ht="12.75">
      <c r="G294" s="104"/>
    </row>
    <row r="295" ht="12.75">
      <c r="G295" s="104"/>
    </row>
    <row r="296" ht="12.75">
      <c r="G296" s="104"/>
    </row>
    <row r="297" ht="12.75">
      <c r="G297" s="104"/>
    </row>
    <row r="298" ht="12.75">
      <c r="G298" s="104"/>
    </row>
    <row r="299" ht="12.75">
      <c r="G299" s="104"/>
    </row>
    <row r="300" ht="12.75">
      <c r="G300" s="104"/>
    </row>
    <row r="301" ht="12.75">
      <c r="G301" s="104"/>
    </row>
    <row r="302" ht="12.75">
      <c r="G302" s="104"/>
    </row>
    <row r="303" ht="12.75">
      <c r="G303" s="104"/>
    </row>
    <row r="304" ht="12.75">
      <c r="G304" s="104"/>
    </row>
    <row r="305" ht="12.75">
      <c r="G305" s="104"/>
    </row>
    <row r="306" ht="12.75">
      <c r="G306" s="104"/>
    </row>
    <row r="307" ht="12.75">
      <c r="G307" s="104"/>
    </row>
    <row r="308" ht="12.75">
      <c r="G308" s="104"/>
    </row>
    <row r="309" ht="12.75">
      <c r="G309" s="104"/>
    </row>
    <row r="310" ht="12.75">
      <c r="G310" s="104"/>
    </row>
    <row r="311" ht="12.75">
      <c r="G311" s="104"/>
    </row>
    <row r="312" ht="12.75">
      <c r="G312" s="104"/>
    </row>
    <row r="313" ht="12.75">
      <c r="G313" s="104"/>
    </row>
    <row r="314" ht="12.75">
      <c r="G314" s="104"/>
    </row>
    <row r="315" ht="12.75">
      <c r="G315" s="104"/>
    </row>
    <row r="316" ht="12.75">
      <c r="G316" s="104"/>
    </row>
    <row r="317" ht="12.75">
      <c r="G317" s="104"/>
    </row>
    <row r="318" ht="12.75">
      <c r="G318" s="104"/>
    </row>
    <row r="319" ht="12.75">
      <c r="G319" s="104"/>
    </row>
    <row r="320" ht="12.75">
      <c r="G320" s="104"/>
    </row>
    <row r="321" ht="12.75">
      <c r="G321" s="104"/>
    </row>
    <row r="322" ht="12.75">
      <c r="G322" s="104"/>
    </row>
    <row r="323" ht="12.75">
      <c r="G323" s="104"/>
    </row>
    <row r="324" ht="12.75">
      <c r="G324" s="104"/>
    </row>
    <row r="325" ht="12.75">
      <c r="G325" s="104"/>
    </row>
    <row r="326" ht="12.75">
      <c r="G326" s="104"/>
    </row>
    <row r="327" ht="12.75">
      <c r="G327" s="104"/>
    </row>
    <row r="328" ht="12.75">
      <c r="G328" s="104"/>
    </row>
    <row r="329" ht="12.75">
      <c r="G329" s="104"/>
    </row>
    <row r="330" ht="12.75">
      <c r="G330" s="104"/>
    </row>
    <row r="331" ht="12.75">
      <c r="G331" s="104"/>
    </row>
    <row r="332" ht="12.75">
      <c r="G332" s="104"/>
    </row>
    <row r="333" ht="12.75">
      <c r="G333" s="104"/>
    </row>
    <row r="334" ht="12.75">
      <c r="G334" s="104"/>
    </row>
    <row r="335" ht="12.75">
      <c r="G335" s="104"/>
    </row>
    <row r="336" ht="12.75">
      <c r="G336" s="104"/>
    </row>
    <row r="337" ht="12.75">
      <c r="G337" s="104"/>
    </row>
    <row r="338" ht="12.75">
      <c r="G338" s="104"/>
    </row>
    <row r="339" ht="12.75">
      <c r="G339" s="104"/>
    </row>
    <row r="340" ht="12.75">
      <c r="G340" s="104"/>
    </row>
    <row r="341" ht="12.75">
      <c r="G341" s="104"/>
    </row>
    <row r="342" ht="12.75">
      <c r="G342" s="104"/>
    </row>
    <row r="343" ht="12.75">
      <c r="G343" s="104"/>
    </row>
    <row r="344" ht="12.75">
      <c r="G344" s="104"/>
    </row>
    <row r="345" ht="12.75">
      <c r="G345" s="104"/>
    </row>
    <row r="346" ht="12.75">
      <c r="G346" s="104"/>
    </row>
    <row r="347" ht="12.75">
      <c r="G347" s="104"/>
    </row>
    <row r="348" ht="12.75">
      <c r="G348" s="104"/>
    </row>
    <row r="349" ht="12.75">
      <c r="G349" s="104"/>
    </row>
    <row r="350" ht="12.75">
      <c r="G350" s="104"/>
    </row>
    <row r="351" ht="12.75">
      <c r="G351" s="104"/>
    </row>
    <row r="352" ht="12.75">
      <c r="G352" s="104"/>
    </row>
    <row r="353" ht="12.75">
      <c r="G353" s="104"/>
    </row>
    <row r="354" ht="12.75">
      <c r="G354" s="104"/>
    </row>
    <row r="355" ht="12.75">
      <c r="G355" s="104"/>
    </row>
    <row r="356" ht="12.75">
      <c r="G356" s="104"/>
    </row>
    <row r="357" ht="12.75">
      <c r="G357" s="104"/>
    </row>
    <row r="358" ht="12.75">
      <c r="G358" s="104"/>
    </row>
    <row r="359" ht="12.75">
      <c r="G359" s="104"/>
    </row>
    <row r="360" ht="12.75">
      <c r="G360" s="104"/>
    </row>
    <row r="361" ht="12.75">
      <c r="G361" s="104"/>
    </row>
    <row r="362" ht="12.75">
      <c r="G362" s="104"/>
    </row>
    <row r="363" ht="12.75">
      <c r="G363" s="104"/>
    </row>
    <row r="364" ht="12.75">
      <c r="G364" s="104"/>
    </row>
    <row r="365" ht="12.75">
      <c r="G365" s="104"/>
    </row>
    <row r="366" ht="12.75">
      <c r="G366" s="104"/>
    </row>
    <row r="367" ht="12.75">
      <c r="G367" s="104"/>
    </row>
    <row r="368" ht="12.75">
      <c r="G368" s="104"/>
    </row>
    <row r="369" ht="12.75">
      <c r="G369" s="104"/>
    </row>
    <row r="370" ht="12.75">
      <c r="G370" s="104"/>
    </row>
    <row r="371" ht="12.75">
      <c r="G371" s="104"/>
    </row>
    <row r="372" ht="12.75">
      <c r="G372" s="104"/>
    </row>
    <row r="373" ht="12.75">
      <c r="G373" s="104"/>
    </row>
    <row r="374" ht="12.75">
      <c r="G374" s="104"/>
    </row>
    <row r="375" ht="12.75">
      <c r="G375" s="104"/>
    </row>
    <row r="376" ht="12.75">
      <c r="G376" s="104"/>
    </row>
    <row r="377" ht="12.75">
      <c r="G377" s="104"/>
    </row>
    <row r="378" ht="12.75">
      <c r="G378" s="104"/>
    </row>
    <row r="379" ht="12.75">
      <c r="G379" s="104"/>
    </row>
    <row r="380" ht="12.75">
      <c r="G380" s="104"/>
    </row>
    <row r="381" ht="12.75">
      <c r="G381" s="104"/>
    </row>
    <row r="382" ht="12.75">
      <c r="G382" s="104"/>
    </row>
    <row r="383" ht="12.75">
      <c r="G383" s="104"/>
    </row>
    <row r="384" ht="12.75">
      <c r="G384" s="104"/>
    </row>
    <row r="385" ht="12.75">
      <c r="G385" s="104"/>
    </row>
    <row r="386" ht="12.75">
      <c r="G386" s="104"/>
    </row>
    <row r="387" ht="12.75">
      <c r="G387" s="104"/>
    </row>
    <row r="388" ht="12.75">
      <c r="G388" s="104"/>
    </row>
    <row r="389" ht="12.75">
      <c r="G389" s="104"/>
    </row>
    <row r="390" ht="12.75">
      <c r="G390" s="104"/>
    </row>
    <row r="391" ht="12.75">
      <c r="G391" s="104"/>
    </row>
    <row r="392" ht="12.75">
      <c r="G392" s="104"/>
    </row>
    <row r="393" ht="12.75">
      <c r="G393" s="104"/>
    </row>
    <row r="394" ht="12.75">
      <c r="G394" s="104"/>
    </row>
    <row r="395" ht="12.75">
      <c r="G395" s="104"/>
    </row>
    <row r="396" ht="12.75">
      <c r="G396" s="104"/>
    </row>
    <row r="397" ht="12.75">
      <c r="G397" s="104"/>
    </row>
    <row r="398" ht="12.75">
      <c r="G398" s="104"/>
    </row>
    <row r="399" ht="12.75">
      <c r="G399" s="104"/>
    </row>
    <row r="400" ht="12.75">
      <c r="G400" s="104"/>
    </row>
    <row r="401" ht="12.75">
      <c r="G401" s="104"/>
    </row>
    <row r="402" ht="12.75">
      <c r="G402" s="104"/>
    </row>
    <row r="403" ht="12.75">
      <c r="G403" s="104"/>
    </row>
    <row r="404" ht="12.75">
      <c r="G404" s="104"/>
    </row>
    <row r="405" ht="12.75">
      <c r="G405" s="104"/>
    </row>
    <row r="406" ht="12.75">
      <c r="G406" s="104"/>
    </row>
    <row r="407" ht="12.75">
      <c r="G407" s="104"/>
    </row>
    <row r="408" ht="12.75">
      <c r="G408" s="104"/>
    </row>
    <row r="409" ht="12.75">
      <c r="G409" s="104"/>
    </row>
    <row r="410" ht="12.75">
      <c r="G410" s="104"/>
    </row>
    <row r="411" ht="12.75">
      <c r="G411" s="104"/>
    </row>
    <row r="412" ht="12.75">
      <c r="G412" s="104"/>
    </row>
    <row r="413" ht="12.75">
      <c r="G413" s="104"/>
    </row>
    <row r="414" ht="12.75">
      <c r="G414" s="104"/>
    </row>
    <row r="415" ht="12.75">
      <c r="G415" s="104"/>
    </row>
    <row r="416" ht="12.75">
      <c r="G416" s="104"/>
    </row>
    <row r="417" ht="12.75">
      <c r="G417" s="104"/>
    </row>
    <row r="418" ht="12.75">
      <c r="G418" s="104"/>
    </row>
    <row r="419" ht="12.75">
      <c r="G419" s="104"/>
    </row>
    <row r="420" ht="12.75">
      <c r="G420" s="104"/>
    </row>
    <row r="421" ht="12.75">
      <c r="G421" s="104"/>
    </row>
    <row r="422" ht="12.75">
      <c r="G422" s="104"/>
    </row>
    <row r="423" ht="12.75">
      <c r="G423" s="104"/>
    </row>
    <row r="424" ht="12.75">
      <c r="G424" s="104"/>
    </row>
    <row r="425" ht="12.75">
      <c r="G425" s="104"/>
    </row>
    <row r="426" ht="12.75">
      <c r="G426" s="104"/>
    </row>
    <row r="427" ht="12.75">
      <c r="G427" s="104"/>
    </row>
    <row r="428" ht="12.75">
      <c r="G428" s="104"/>
    </row>
    <row r="429" ht="12.75">
      <c r="G429" s="104"/>
    </row>
    <row r="430" ht="12.75">
      <c r="G430" s="104"/>
    </row>
    <row r="431" ht="12.75">
      <c r="G431" s="104"/>
    </row>
    <row r="432" ht="12.75">
      <c r="G432" s="104"/>
    </row>
    <row r="433" ht="12.75">
      <c r="G433" s="104"/>
    </row>
    <row r="434" ht="12.75">
      <c r="G434" s="104"/>
    </row>
    <row r="435" ht="12.75">
      <c r="G435" s="104"/>
    </row>
    <row r="436" ht="12.75">
      <c r="G436" s="104"/>
    </row>
    <row r="437" ht="12.75">
      <c r="G437" s="104"/>
    </row>
    <row r="438" ht="12.75">
      <c r="G438" s="104"/>
    </row>
    <row r="439" ht="12.75">
      <c r="G439" s="104"/>
    </row>
    <row r="440" ht="12.75">
      <c r="G440" s="104"/>
    </row>
    <row r="441" ht="12.75">
      <c r="G441" s="104"/>
    </row>
    <row r="442" ht="12.75">
      <c r="G442" s="104"/>
    </row>
    <row r="443" ht="12.75">
      <c r="G443" s="104"/>
    </row>
    <row r="444" ht="12.75">
      <c r="G444" s="104"/>
    </row>
    <row r="445" ht="12.75">
      <c r="G445" s="104"/>
    </row>
    <row r="446" ht="12.75">
      <c r="G446" s="104"/>
    </row>
    <row r="447" ht="12.75">
      <c r="G447" s="104"/>
    </row>
    <row r="448" ht="12.75">
      <c r="G448" s="104"/>
    </row>
    <row r="449" ht="12.75">
      <c r="G449" s="104"/>
    </row>
    <row r="450" ht="12.75">
      <c r="G450" s="104"/>
    </row>
    <row r="451" ht="12.75">
      <c r="G451" s="104"/>
    </row>
    <row r="452" ht="12.75">
      <c r="G452" s="104"/>
    </row>
    <row r="453" ht="12.75">
      <c r="G453" s="104"/>
    </row>
    <row r="454" ht="12.75">
      <c r="G454" s="104"/>
    </row>
    <row r="455" ht="12.75">
      <c r="G455" s="104"/>
    </row>
    <row r="456" ht="12.75">
      <c r="G456" s="104"/>
    </row>
    <row r="457" ht="12.75">
      <c r="G457" s="104"/>
    </row>
    <row r="458" ht="12.75">
      <c r="G458" s="104"/>
    </row>
    <row r="459" ht="12.75">
      <c r="G459" s="104"/>
    </row>
    <row r="460" ht="12.75">
      <c r="G460" s="104"/>
    </row>
    <row r="461" ht="12.75">
      <c r="G461" s="104"/>
    </row>
    <row r="462" ht="12.75">
      <c r="G462" s="104"/>
    </row>
    <row r="463" ht="12.75">
      <c r="G463" s="104"/>
    </row>
    <row r="464" ht="12.75">
      <c r="G464" s="104"/>
    </row>
    <row r="465" ht="12.75">
      <c r="G465" s="104"/>
    </row>
    <row r="466" ht="12.75">
      <c r="G466" s="104"/>
    </row>
    <row r="467" ht="12.75">
      <c r="G467" s="104"/>
    </row>
    <row r="468" ht="12.75">
      <c r="G468" s="104"/>
    </row>
    <row r="469" ht="12.75">
      <c r="G469" s="104"/>
    </row>
    <row r="470" ht="12.75">
      <c r="G470" s="104"/>
    </row>
    <row r="471" ht="12.75">
      <c r="G471" s="104"/>
    </row>
    <row r="472" ht="12.75">
      <c r="G472" s="104"/>
    </row>
    <row r="473" ht="12.75">
      <c r="G473" s="104"/>
    </row>
    <row r="474" ht="12.75">
      <c r="G474" s="104"/>
    </row>
    <row r="475" ht="12.75">
      <c r="G475" s="104"/>
    </row>
    <row r="476" ht="12.75">
      <c r="G476" s="104"/>
    </row>
    <row r="477" ht="12.75">
      <c r="G477" s="104"/>
    </row>
    <row r="478" ht="12.75">
      <c r="G478" s="104"/>
    </row>
    <row r="479" ht="12.75">
      <c r="G479" s="104"/>
    </row>
    <row r="480" ht="12.75">
      <c r="G480" s="104"/>
    </row>
    <row r="481" ht="12.75">
      <c r="G481" s="104"/>
    </row>
    <row r="482" ht="12.75">
      <c r="G482" s="104"/>
    </row>
    <row r="483" ht="12.75">
      <c r="G483" s="104"/>
    </row>
    <row r="484" ht="12.75">
      <c r="G484" s="104"/>
    </row>
    <row r="485" ht="12.75">
      <c r="G485" s="104"/>
    </row>
    <row r="486" ht="12.75">
      <c r="G486" s="104"/>
    </row>
    <row r="487" ht="12.75">
      <c r="G487" s="104"/>
    </row>
    <row r="488" ht="12.75">
      <c r="G488" s="104"/>
    </row>
    <row r="489" ht="12.75">
      <c r="G489" s="104"/>
    </row>
    <row r="490" ht="12.75">
      <c r="G490" s="104"/>
    </row>
    <row r="491" ht="12.75">
      <c r="G491" s="104"/>
    </row>
    <row r="492" ht="12.75">
      <c r="G492" s="104"/>
    </row>
    <row r="493" ht="12.75">
      <c r="G493" s="104"/>
    </row>
    <row r="494" ht="12.75">
      <c r="G494" s="104"/>
    </row>
    <row r="495" ht="12.75">
      <c r="G495" s="104"/>
    </row>
    <row r="496" ht="12.75">
      <c r="G496" s="104"/>
    </row>
    <row r="497" ht="12.75">
      <c r="G497" s="104"/>
    </row>
    <row r="498" ht="12.75">
      <c r="G498" s="104"/>
    </row>
    <row r="499" ht="12.75">
      <c r="G499" s="104"/>
    </row>
    <row r="500" ht="12.75">
      <c r="G500" s="104"/>
    </row>
    <row r="501" ht="12.75">
      <c r="G501" s="104"/>
    </row>
    <row r="502" ht="12.75">
      <c r="G502" s="104"/>
    </row>
    <row r="503" ht="12.75">
      <c r="G503" s="104"/>
    </row>
    <row r="504" ht="12.75">
      <c r="G504" s="104"/>
    </row>
    <row r="505" ht="12.75">
      <c r="G505" s="104"/>
    </row>
    <row r="506" ht="12.75">
      <c r="G506" s="104"/>
    </row>
    <row r="507" ht="12.75">
      <c r="G507" s="104"/>
    </row>
    <row r="508" ht="12.75">
      <c r="G508" s="104"/>
    </row>
    <row r="509" ht="12.75">
      <c r="G509" s="104"/>
    </row>
    <row r="510" ht="12.75">
      <c r="G510" s="104"/>
    </row>
    <row r="511" ht="12.75">
      <c r="G511" s="104"/>
    </row>
    <row r="512" ht="12.75">
      <c r="G512" s="104"/>
    </row>
    <row r="513" ht="12.75">
      <c r="G513" s="104"/>
    </row>
    <row r="514" ht="12.75">
      <c r="G514" s="104"/>
    </row>
    <row r="515" ht="12.75">
      <c r="G515" s="104"/>
    </row>
    <row r="516" ht="12.75">
      <c r="G516" s="104"/>
    </row>
    <row r="517" ht="12.75">
      <c r="G517" s="104"/>
    </row>
    <row r="518" ht="12.75">
      <c r="G518" s="104"/>
    </row>
    <row r="519" ht="12.75">
      <c r="G519" s="104"/>
    </row>
    <row r="520" ht="12.75">
      <c r="G520" s="104"/>
    </row>
    <row r="521" ht="12.75">
      <c r="G521" s="104"/>
    </row>
    <row r="522" ht="12.75">
      <c r="G522" s="104"/>
    </row>
    <row r="523" ht="12.75">
      <c r="G523" s="104"/>
    </row>
    <row r="524" ht="12.75">
      <c r="G524" s="104"/>
    </row>
    <row r="525" ht="12.75">
      <c r="G525" s="104"/>
    </row>
    <row r="526" ht="12.75">
      <c r="G526" s="104"/>
    </row>
    <row r="527" ht="12.75">
      <c r="G527" s="104"/>
    </row>
    <row r="528" ht="12.75">
      <c r="G528" s="104"/>
    </row>
    <row r="529" ht="12.75">
      <c r="G529" s="104"/>
    </row>
    <row r="530" ht="12.75">
      <c r="G530" s="104"/>
    </row>
    <row r="531" ht="12.75">
      <c r="G531" s="104"/>
    </row>
    <row r="532" ht="12.75">
      <c r="G532" s="104"/>
    </row>
    <row r="533" ht="12.75">
      <c r="G533" s="104"/>
    </row>
    <row r="534" ht="12.75">
      <c r="G534" s="104"/>
    </row>
    <row r="535" ht="12.75">
      <c r="G535" s="104"/>
    </row>
    <row r="536" ht="12.75">
      <c r="G536" s="104"/>
    </row>
    <row r="537" ht="12.75">
      <c r="G537" s="104"/>
    </row>
    <row r="538" ht="12.75">
      <c r="G538" s="104"/>
    </row>
    <row r="539" ht="12.75">
      <c r="G539" s="104"/>
    </row>
    <row r="540" ht="12.75">
      <c r="G540" s="104"/>
    </row>
    <row r="541" ht="12.75">
      <c r="G541" s="104"/>
    </row>
    <row r="542" ht="12.75">
      <c r="G542" s="104"/>
    </row>
    <row r="543" ht="12.75">
      <c r="G543" s="104"/>
    </row>
    <row r="544" ht="12.75">
      <c r="G544" s="104"/>
    </row>
    <row r="545" ht="12.75">
      <c r="G545" s="104"/>
    </row>
    <row r="546" ht="12.75">
      <c r="G546" s="104"/>
    </row>
    <row r="547" ht="12.75">
      <c r="G547" s="104"/>
    </row>
    <row r="548" ht="12.75">
      <c r="G548" s="104"/>
    </row>
    <row r="549" ht="12.75">
      <c r="G549" s="104"/>
    </row>
    <row r="550" ht="12.75">
      <c r="G550" s="104"/>
    </row>
    <row r="551" ht="12.75">
      <c r="G551" s="104"/>
    </row>
    <row r="552" ht="12.75">
      <c r="G552" s="104"/>
    </row>
    <row r="553" ht="12.75">
      <c r="G553" s="104"/>
    </row>
    <row r="554" ht="12.75">
      <c r="G554" s="104"/>
    </row>
    <row r="555" ht="12.75">
      <c r="G555" s="104"/>
    </row>
    <row r="556" ht="12.75">
      <c r="G556" s="104"/>
    </row>
    <row r="557" ht="12.75">
      <c r="G557" s="104"/>
    </row>
    <row r="558" ht="12.75">
      <c r="G558" s="104"/>
    </row>
    <row r="559" ht="12.75">
      <c r="G559" s="104"/>
    </row>
    <row r="560" ht="12.75">
      <c r="G560" s="104"/>
    </row>
    <row r="561" ht="12.75">
      <c r="G561" s="104"/>
    </row>
    <row r="562" ht="12.75">
      <c r="G562" s="104"/>
    </row>
    <row r="563" ht="12.75">
      <c r="G563" s="104"/>
    </row>
    <row r="564" ht="12.75">
      <c r="G564" s="104"/>
    </row>
    <row r="565" ht="12.75">
      <c r="G565" s="104"/>
    </row>
    <row r="566" ht="12.75">
      <c r="G566" s="104"/>
    </row>
    <row r="567" ht="12.75">
      <c r="G567" s="104"/>
    </row>
    <row r="568" ht="12.75">
      <c r="G568" s="104"/>
    </row>
    <row r="569" ht="12.75">
      <c r="G569" s="104"/>
    </row>
    <row r="570" ht="12.75">
      <c r="G570" s="104"/>
    </row>
    <row r="571" ht="12.75">
      <c r="G571" s="104"/>
    </row>
    <row r="572" ht="12.75">
      <c r="G572" s="104"/>
    </row>
    <row r="573" ht="12.75">
      <c r="G573" s="104"/>
    </row>
    <row r="574" ht="12.75">
      <c r="G574" s="104"/>
    </row>
    <row r="575" ht="12.75">
      <c r="G575" s="104"/>
    </row>
    <row r="576" ht="12.75">
      <c r="G576" s="104"/>
    </row>
    <row r="577" ht="12.75">
      <c r="G577" s="104"/>
    </row>
    <row r="578" ht="12.75">
      <c r="G578" s="104"/>
    </row>
    <row r="579" ht="12.75">
      <c r="G579" s="104"/>
    </row>
    <row r="580" ht="12.75">
      <c r="G580" s="104"/>
    </row>
    <row r="581" ht="12.75">
      <c r="G581" s="104"/>
    </row>
    <row r="582" ht="12.75">
      <c r="G582" s="104"/>
    </row>
    <row r="583" ht="12.75">
      <c r="G583" s="104"/>
    </row>
    <row r="584" ht="12.75">
      <c r="G584" s="104"/>
    </row>
    <row r="585" ht="12.75">
      <c r="G585" s="104"/>
    </row>
    <row r="586" ht="12.75">
      <c r="G586" s="104"/>
    </row>
    <row r="587" ht="12.75">
      <c r="G587" s="104"/>
    </row>
    <row r="588" ht="12.75">
      <c r="G588" s="104"/>
    </row>
    <row r="589" ht="12.75">
      <c r="G589" s="104"/>
    </row>
    <row r="590" ht="12.75">
      <c r="G590" s="104"/>
    </row>
    <row r="591" ht="12.75">
      <c r="G591" s="104"/>
    </row>
    <row r="592" ht="12.75">
      <c r="G592" s="104"/>
    </row>
    <row r="593" ht="12.75">
      <c r="G593" s="104"/>
    </row>
    <row r="594" ht="12.75">
      <c r="G594" s="104"/>
    </row>
    <row r="595" ht="12.75">
      <c r="G595" s="104"/>
    </row>
    <row r="596" ht="12.75">
      <c r="G596" s="104"/>
    </row>
    <row r="597" ht="12.75">
      <c r="G597" s="104"/>
    </row>
    <row r="598" ht="12.75">
      <c r="G598" s="104"/>
    </row>
    <row r="599" ht="12.75">
      <c r="G599" s="104"/>
    </row>
    <row r="600" ht="12.75">
      <c r="G600" s="104"/>
    </row>
    <row r="601" ht="12.75">
      <c r="G601" s="104"/>
    </row>
    <row r="602" ht="12.75">
      <c r="G602" s="104"/>
    </row>
    <row r="603" ht="12.75">
      <c r="G603" s="104"/>
    </row>
    <row r="604" ht="12.75">
      <c r="G604" s="104"/>
    </row>
    <row r="605" ht="12.75">
      <c r="G605" s="104"/>
    </row>
    <row r="606" ht="12.75">
      <c r="G606" s="104"/>
    </row>
    <row r="607" ht="12.75">
      <c r="G607" s="104"/>
    </row>
    <row r="608" ht="12.75">
      <c r="G608" s="104"/>
    </row>
    <row r="609" ht="12.75">
      <c r="G609" s="104"/>
    </row>
    <row r="610" ht="12.75">
      <c r="G610" s="104"/>
    </row>
    <row r="611" ht="12.75">
      <c r="G611" s="104"/>
    </row>
    <row r="612" ht="12.75">
      <c r="G612" s="104"/>
    </row>
    <row r="613" ht="12.75">
      <c r="G613" s="104"/>
    </row>
    <row r="614" ht="12.75">
      <c r="G614" s="104"/>
    </row>
    <row r="615" ht="12.75">
      <c r="G615" s="104"/>
    </row>
    <row r="616" ht="12.75">
      <c r="G616" s="104"/>
    </row>
    <row r="617" ht="12.75">
      <c r="G617" s="104"/>
    </row>
    <row r="618" ht="12.75">
      <c r="G618" s="104"/>
    </row>
    <row r="619" ht="12.75">
      <c r="G619" s="104"/>
    </row>
    <row r="620" ht="12.75">
      <c r="G620" s="104"/>
    </row>
    <row r="621" ht="12.75">
      <c r="G621" s="104"/>
    </row>
    <row r="622" ht="12.75">
      <c r="G622" s="104"/>
    </row>
    <row r="623" ht="12.75">
      <c r="G623" s="104"/>
    </row>
    <row r="624" ht="12.75">
      <c r="G624" s="104"/>
    </row>
    <row r="625" ht="12.75">
      <c r="G625" s="104"/>
    </row>
    <row r="626" ht="12.75">
      <c r="G626" s="104"/>
    </row>
    <row r="627" ht="12.75">
      <c r="G627" s="104"/>
    </row>
    <row r="628" ht="12.75">
      <c r="G628" s="104"/>
    </row>
    <row r="629" ht="12.75">
      <c r="G629" s="104"/>
    </row>
    <row r="630" ht="12.75">
      <c r="G630" s="104"/>
    </row>
    <row r="631" ht="12.75">
      <c r="G631" s="104"/>
    </row>
    <row r="632" ht="12.75">
      <c r="G632" s="104"/>
    </row>
    <row r="633" ht="12.75">
      <c r="G633" s="104"/>
    </row>
    <row r="634" ht="12.75">
      <c r="G634" s="104"/>
    </row>
    <row r="635" ht="12.75">
      <c r="G635" s="104"/>
    </row>
    <row r="636" ht="12.75">
      <c r="G636" s="104"/>
    </row>
    <row r="637" ht="12.75">
      <c r="G637" s="104"/>
    </row>
    <row r="638" ht="12.75">
      <c r="G638" s="104"/>
    </row>
    <row r="639" ht="12.75">
      <c r="G639" s="104"/>
    </row>
    <row r="640" ht="12.75">
      <c r="G640" s="104"/>
    </row>
    <row r="641" ht="12.75">
      <c r="G641" s="104"/>
    </row>
    <row r="642" ht="12.75">
      <c r="G642" s="104"/>
    </row>
    <row r="643" ht="12.75">
      <c r="G643" s="104"/>
    </row>
    <row r="644" ht="12.75">
      <c r="G644" s="104"/>
    </row>
    <row r="645" ht="12.75">
      <c r="G645" s="104"/>
    </row>
    <row r="646" ht="12.75">
      <c r="G646" s="104"/>
    </row>
    <row r="647" ht="12.75">
      <c r="G647" s="104"/>
    </row>
    <row r="648" ht="12.75">
      <c r="G648" s="104"/>
    </row>
    <row r="649" ht="12.75">
      <c r="G649" s="104"/>
    </row>
    <row r="650" ht="12.75">
      <c r="G650" s="104"/>
    </row>
    <row r="651" ht="12.75">
      <c r="G651" s="104"/>
    </row>
    <row r="652" ht="12.75">
      <c r="G652" s="104"/>
    </row>
    <row r="653" ht="12.75">
      <c r="G653" s="104"/>
    </row>
    <row r="654" ht="12.75">
      <c r="G654" s="104"/>
    </row>
    <row r="655" ht="12.75">
      <c r="G655" s="104"/>
    </row>
    <row r="656" ht="12.75">
      <c r="G656" s="104"/>
    </row>
    <row r="657" ht="12.75">
      <c r="G657" s="104"/>
    </row>
    <row r="658" ht="12.75">
      <c r="G658" s="104"/>
    </row>
    <row r="659" ht="12.75">
      <c r="G659" s="104"/>
    </row>
    <row r="660" ht="12.75">
      <c r="G660" s="104"/>
    </row>
    <row r="661" ht="12.75">
      <c r="G661" s="104"/>
    </row>
    <row r="662" ht="12.75">
      <c r="G662" s="104"/>
    </row>
    <row r="663" ht="12.75">
      <c r="G663" s="104"/>
    </row>
    <row r="664" ht="12.75">
      <c r="G664" s="104"/>
    </row>
    <row r="665" ht="12.75">
      <c r="G665" s="104"/>
    </row>
    <row r="666" ht="12.75">
      <c r="G666" s="104"/>
    </row>
    <row r="667" ht="12.75">
      <c r="G667" s="104"/>
    </row>
    <row r="668" ht="12.75">
      <c r="G668" s="104"/>
    </row>
    <row r="669" ht="12.75">
      <c r="G669" s="104"/>
    </row>
    <row r="670" ht="12.75">
      <c r="G670" s="104"/>
    </row>
    <row r="671" ht="12.75">
      <c r="G671" s="104"/>
    </row>
    <row r="672" ht="12.75">
      <c r="G672" s="104"/>
    </row>
    <row r="673" ht="12.75">
      <c r="G673" s="104"/>
    </row>
    <row r="674" ht="12.75">
      <c r="G674" s="104"/>
    </row>
    <row r="675" ht="12.75">
      <c r="G675" s="104"/>
    </row>
    <row r="676" ht="12.75">
      <c r="G676" s="104"/>
    </row>
    <row r="677" ht="12.75">
      <c r="G677" s="104"/>
    </row>
    <row r="678" ht="12.75">
      <c r="G678" s="104"/>
    </row>
    <row r="679" ht="12.75">
      <c r="G679" s="104"/>
    </row>
    <row r="680" ht="12.75">
      <c r="G680" s="104"/>
    </row>
    <row r="681" ht="12.75">
      <c r="G681" s="104"/>
    </row>
    <row r="682" ht="12.75">
      <c r="G682" s="104"/>
    </row>
    <row r="683" ht="12.75">
      <c r="G683" s="104"/>
    </row>
    <row r="684" ht="12.75">
      <c r="G684" s="104"/>
    </row>
    <row r="685" ht="12.75">
      <c r="G685" s="104"/>
    </row>
    <row r="686" ht="12.75">
      <c r="G686" s="104"/>
    </row>
    <row r="687" ht="12.75">
      <c r="G687" s="104"/>
    </row>
    <row r="688" ht="12.75">
      <c r="G688" s="104"/>
    </row>
    <row r="689" ht="12.75">
      <c r="G689" s="104"/>
    </row>
    <row r="690" ht="12.75">
      <c r="G690" s="104"/>
    </row>
    <row r="691" ht="12.75">
      <c r="G691" s="104"/>
    </row>
    <row r="692" ht="12.75">
      <c r="G692" s="104"/>
    </row>
    <row r="693" ht="12.75">
      <c r="G693" s="104"/>
    </row>
    <row r="694" ht="12.75">
      <c r="G694" s="104"/>
    </row>
    <row r="695" ht="12.75">
      <c r="G695" s="104"/>
    </row>
    <row r="696" ht="12.75">
      <c r="G696" s="104"/>
    </row>
    <row r="697" ht="12.75">
      <c r="G697" s="104"/>
    </row>
    <row r="698" ht="12.75">
      <c r="G698" s="104"/>
    </row>
    <row r="699" ht="12.75">
      <c r="G699" s="104"/>
    </row>
    <row r="700" ht="12.75">
      <c r="G700" s="104"/>
    </row>
    <row r="701" ht="12.75">
      <c r="G701" s="104"/>
    </row>
    <row r="702" ht="12.75">
      <c r="G702" s="104"/>
    </row>
    <row r="703" ht="12.75">
      <c r="G703" s="104"/>
    </row>
    <row r="704" ht="12.75">
      <c r="G704" s="104"/>
    </row>
    <row r="705" ht="12.75">
      <c r="G705" s="104"/>
    </row>
    <row r="706" ht="12.75">
      <c r="G706" s="104"/>
    </row>
    <row r="707" ht="12.75">
      <c r="G707" s="104"/>
    </row>
    <row r="708" ht="12.75">
      <c r="G708" s="104"/>
    </row>
    <row r="709" ht="12.75">
      <c r="G709" s="104"/>
    </row>
    <row r="710" ht="12.75">
      <c r="G710" s="104"/>
    </row>
    <row r="711" ht="12.75">
      <c r="G711" s="104"/>
    </row>
    <row r="712" ht="12.75">
      <c r="G712" s="104"/>
    </row>
    <row r="713" ht="12.75">
      <c r="G713" s="104"/>
    </row>
    <row r="714" ht="12.75">
      <c r="G714" s="104"/>
    </row>
    <row r="715" ht="12.75">
      <c r="G715" s="104"/>
    </row>
    <row r="716" ht="12.75">
      <c r="G716" s="104"/>
    </row>
    <row r="717" ht="12.75">
      <c r="G717" s="104"/>
    </row>
    <row r="718" ht="12.75">
      <c r="G718" s="104"/>
    </row>
    <row r="719" ht="12.75">
      <c r="G719" s="104"/>
    </row>
    <row r="720" ht="12.75">
      <c r="G720" s="104"/>
    </row>
    <row r="721" ht="12.75">
      <c r="G721" s="104"/>
    </row>
    <row r="722" ht="12.75">
      <c r="G722" s="104"/>
    </row>
    <row r="723" ht="12.75">
      <c r="G723" s="104"/>
    </row>
    <row r="724" ht="12.75">
      <c r="G724" s="104"/>
    </row>
    <row r="725" ht="12.75">
      <c r="G725" s="104"/>
    </row>
    <row r="726" ht="12.75">
      <c r="G726" s="104"/>
    </row>
    <row r="727" ht="12.75">
      <c r="G727" s="104"/>
    </row>
    <row r="728" ht="12.75">
      <c r="G728" s="104"/>
    </row>
    <row r="729" ht="12.75">
      <c r="G729" s="104"/>
    </row>
    <row r="730" ht="12.75">
      <c r="G730" s="104"/>
    </row>
    <row r="731" ht="12.75">
      <c r="G731" s="104"/>
    </row>
    <row r="732" ht="12.75">
      <c r="G732" s="104"/>
    </row>
    <row r="733" ht="12.75">
      <c r="G733" s="104"/>
    </row>
    <row r="734" ht="12.75">
      <c r="G734" s="104"/>
    </row>
    <row r="735" ht="12.75">
      <c r="G735" s="104"/>
    </row>
    <row r="736" ht="12.75">
      <c r="G736" s="104"/>
    </row>
    <row r="737" ht="12.75">
      <c r="G737" s="104"/>
    </row>
    <row r="738" ht="12.75">
      <c r="G738" s="104"/>
    </row>
    <row r="739" ht="12.75">
      <c r="G739" s="104"/>
    </row>
    <row r="740" ht="12.75">
      <c r="G740" s="104"/>
    </row>
    <row r="741" ht="12.75">
      <c r="G741" s="104"/>
    </row>
    <row r="742" ht="12.75">
      <c r="G742" s="104"/>
    </row>
    <row r="743" ht="12.75">
      <c r="G743" s="104"/>
    </row>
    <row r="744" ht="12.75">
      <c r="G744" s="104"/>
    </row>
    <row r="745" ht="12.75">
      <c r="G745" s="104"/>
    </row>
    <row r="746" ht="12.75">
      <c r="G746" s="104"/>
    </row>
    <row r="747" ht="12.75">
      <c r="G747" s="104"/>
    </row>
    <row r="748" ht="12.75">
      <c r="G748" s="104"/>
    </row>
    <row r="749" ht="12.75">
      <c r="G749" s="104"/>
    </row>
    <row r="750" ht="12.75">
      <c r="G750" s="104"/>
    </row>
    <row r="751" ht="12.75">
      <c r="G751" s="104"/>
    </row>
    <row r="752" ht="12.75">
      <c r="G752" s="104"/>
    </row>
    <row r="753" ht="12.75">
      <c r="G753" s="104"/>
    </row>
    <row r="754" ht="12.75">
      <c r="G754" s="104"/>
    </row>
    <row r="755" ht="12.75">
      <c r="G755" s="104"/>
    </row>
    <row r="756" ht="12.75">
      <c r="G756" s="104"/>
    </row>
    <row r="757" ht="12.75">
      <c r="G757" s="104"/>
    </row>
    <row r="758" ht="12.75">
      <c r="G758" s="104"/>
    </row>
    <row r="759" ht="12.75">
      <c r="G759" s="104"/>
    </row>
    <row r="760" ht="12.75">
      <c r="G760" s="104"/>
    </row>
    <row r="761" ht="12.75">
      <c r="G761" s="104"/>
    </row>
    <row r="762" ht="12.75">
      <c r="G762" s="104"/>
    </row>
    <row r="763" ht="12.75">
      <c r="G763" s="104"/>
    </row>
    <row r="764" ht="12.75">
      <c r="G764" s="104"/>
    </row>
    <row r="765" ht="12.75">
      <c r="G765" s="104"/>
    </row>
    <row r="766" ht="12.75">
      <c r="G766" s="104"/>
    </row>
    <row r="767" ht="12.75">
      <c r="G767" s="104"/>
    </row>
    <row r="768" ht="12.75">
      <c r="G768" s="104"/>
    </row>
    <row r="769" ht="12.75">
      <c r="G769" s="104"/>
    </row>
    <row r="770" ht="12.75">
      <c r="G770" s="104"/>
    </row>
    <row r="771" ht="12.75">
      <c r="G771" s="104"/>
    </row>
    <row r="772" ht="12.75">
      <c r="G772" s="104"/>
    </row>
    <row r="773" ht="12.75">
      <c r="G773" s="104"/>
    </row>
    <row r="774" ht="12.75">
      <c r="G774" s="104"/>
    </row>
    <row r="775" ht="12.75">
      <c r="G775" s="104"/>
    </row>
    <row r="776" ht="12.75">
      <c r="G776" s="104"/>
    </row>
    <row r="777" ht="12.75">
      <c r="G777" s="104"/>
    </row>
    <row r="778" ht="12.75">
      <c r="G778" s="104"/>
    </row>
    <row r="779" ht="12.75">
      <c r="G779" s="104"/>
    </row>
    <row r="780" ht="12.75">
      <c r="G780" s="104"/>
    </row>
    <row r="781" ht="12.75">
      <c r="G781" s="104"/>
    </row>
    <row r="782" ht="12.75">
      <c r="G782" s="104"/>
    </row>
    <row r="783" ht="12.75">
      <c r="G783" s="104"/>
    </row>
    <row r="784" ht="12.75">
      <c r="G784" s="104"/>
    </row>
    <row r="785" ht="12.75">
      <c r="G785" s="104"/>
    </row>
    <row r="786" ht="12.75">
      <c r="G786" s="104"/>
    </row>
    <row r="787" ht="12.75">
      <c r="G787" s="104"/>
    </row>
    <row r="788" ht="12.75">
      <c r="G788" s="104"/>
    </row>
    <row r="789" ht="12.75">
      <c r="G789" s="104"/>
    </row>
    <row r="790" ht="12.75">
      <c r="G790" s="104"/>
    </row>
    <row r="791" ht="12.75">
      <c r="G791" s="104"/>
    </row>
    <row r="792" ht="12.75">
      <c r="G792" s="104"/>
    </row>
    <row r="793" ht="12.75">
      <c r="G793" s="104"/>
    </row>
    <row r="794" ht="12.75">
      <c r="G794" s="104"/>
    </row>
    <row r="795" ht="12.75">
      <c r="G795" s="104"/>
    </row>
    <row r="796" ht="12.75">
      <c r="G796" s="104"/>
    </row>
    <row r="797" ht="12.75">
      <c r="G797" s="104"/>
    </row>
    <row r="798" ht="12.75">
      <c r="G798" s="104"/>
    </row>
    <row r="799" ht="12.75">
      <c r="G799" s="104"/>
    </row>
    <row r="800" ht="12.75">
      <c r="G800" s="104"/>
    </row>
    <row r="801" ht="12.75">
      <c r="G801" s="104"/>
    </row>
    <row r="802" ht="12.75">
      <c r="G802" s="104"/>
    </row>
    <row r="803" ht="12.75">
      <c r="G803" s="104"/>
    </row>
    <row r="804" ht="12.75">
      <c r="G804" s="104"/>
    </row>
    <row r="805" ht="12.75">
      <c r="G805" s="104"/>
    </row>
    <row r="806" ht="12.75">
      <c r="G806" s="104"/>
    </row>
    <row r="807" ht="12.75">
      <c r="G807" s="104"/>
    </row>
    <row r="808" ht="12.75">
      <c r="G808" s="104"/>
    </row>
    <row r="809" ht="12.75">
      <c r="G809" s="104"/>
    </row>
    <row r="810" ht="12.75">
      <c r="G810" s="104"/>
    </row>
    <row r="811" ht="12.75">
      <c r="G811" s="104"/>
    </row>
    <row r="812" ht="12.75">
      <c r="G812" s="104"/>
    </row>
    <row r="813" ht="12.75">
      <c r="G813" s="104"/>
    </row>
    <row r="814" ht="12.75">
      <c r="G814" s="104"/>
    </row>
    <row r="815" ht="12.75">
      <c r="G815" s="104"/>
    </row>
    <row r="816" ht="12.75">
      <c r="G816" s="104"/>
    </row>
    <row r="817" ht="12.75">
      <c r="G817" s="104"/>
    </row>
    <row r="818" ht="12.75">
      <c r="G818" s="104"/>
    </row>
    <row r="819" ht="12.75">
      <c r="G819" s="104"/>
    </row>
    <row r="820" ht="12.75">
      <c r="G820" s="104"/>
    </row>
    <row r="821" ht="12.75">
      <c r="G821" s="104"/>
    </row>
  </sheetData>
  <mergeCells count="4">
    <mergeCell ref="A5:D5"/>
    <mergeCell ref="C69:C70"/>
    <mergeCell ref="B103:C103"/>
    <mergeCell ref="B104:C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J14" sqref="J14"/>
    </sheetView>
  </sheetViews>
  <sheetFormatPr defaultColWidth="9.00390625" defaultRowHeight="12.75"/>
  <cols>
    <col min="1" max="1" width="20.625" style="0" customWidth="1"/>
    <col min="6" max="6" width="12.75390625" style="0" customWidth="1"/>
    <col min="7" max="7" width="13.25390625" style="0" customWidth="1"/>
    <col min="8" max="8" width="13.75390625" style="0" customWidth="1"/>
  </cols>
  <sheetData>
    <row r="1" spans="1:7" s="102" customFormat="1" ht="12.75">
      <c r="A1" s="384"/>
      <c r="B1" s="384"/>
      <c r="C1" s="384"/>
      <c r="D1" s="384"/>
      <c r="E1" s="384"/>
      <c r="F1" s="384"/>
      <c r="G1" s="145"/>
    </row>
    <row r="2" spans="1:7" s="102" customFormat="1" ht="12.75">
      <c r="A2" s="385"/>
      <c r="B2" s="385"/>
      <c r="C2" s="385"/>
      <c r="D2" s="385"/>
      <c r="E2" s="385"/>
      <c r="F2" s="385"/>
      <c r="G2" s="145"/>
    </row>
    <row r="3" spans="1:6" s="102" customFormat="1" ht="12.75">
      <c r="A3" s="384"/>
      <c r="B3" s="384"/>
      <c r="C3" s="384"/>
      <c r="D3" s="384"/>
      <c r="E3" s="384"/>
      <c r="F3" s="384"/>
    </row>
    <row r="4" spans="1:8" ht="12.75">
      <c r="A4" s="170"/>
      <c r="B4" s="170"/>
      <c r="C4" s="170"/>
      <c r="D4" s="170"/>
      <c r="E4" s="170"/>
      <c r="F4" s="170"/>
      <c r="G4" s="103" t="s">
        <v>880</v>
      </c>
      <c r="H4" s="107" t="s">
        <v>975</v>
      </c>
    </row>
    <row r="5" spans="1:8" ht="13.5" thickBot="1">
      <c r="A5" s="108"/>
      <c r="B5" s="108"/>
      <c r="C5" s="108"/>
      <c r="D5" s="108"/>
      <c r="E5" s="109"/>
      <c r="F5" s="110"/>
      <c r="G5" s="104">
        <f>Ekoplastik!A2</f>
        <v>35</v>
      </c>
      <c r="H5">
        <f>Ekoplastik!A4*1.02</f>
        <v>40.069782000000004</v>
      </c>
    </row>
    <row r="6" spans="1:7" ht="12.75">
      <c r="A6" s="111"/>
      <c r="B6" s="112" t="s">
        <v>882</v>
      </c>
      <c r="C6" s="113"/>
      <c r="D6" s="113"/>
      <c r="E6" s="114"/>
      <c r="F6" s="115"/>
      <c r="G6" s="108"/>
    </row>
    <row r="7" spans="1:7" ht="12.75">
      <c r="A7" s="117"/>
      <c r="B7" s="118" t="s">
        <v>884</v>
      </c>
      <c r="C7" s="108"/>
      <c r="D7" s="108"/>
      <c r="E7" s="119"/>
      <c r="F7" s="120"/>
      <c r="G7" s="108"/>
    </row>
    <row r="8" spans="1:7" ht="12.75">
      <c r="A8" s="117"/>
      <c r="B8" s="108" t="s">
        <v>886</v>
      </c>
      <c r="C8" s="108"/>
      <c r="D8" s="108"/>
      <c r="E8" s="109"/>
      <c r="F8" s="121"/>
      <c r="G8" s="108"/>
    </row>
    <row r="9" spans="1:7" ht="12.75">
      <c r="A9" s="117"/>
      <c r="B9" s="108" t="s">
        <v>888</v>
      </c>
      <c r="C9" s="108"/>
      <c r="D9" s="108"/>
      <c r="E9" s="109"/>
      <c r="F9" s="121"/>
      <c r="G9" s="108"/>
    </row>
    <row r="10" spans="1:7" ht="12.75">
      <c r="A10" s="117"/>
      <c r="B10" s="108" t="s">
        <v>890</v>
      </c>
      <c r="C10" s="108"/>
      <c r="D10" s="108"/>
      <c r="E10" s="109"/>
      <c r="F10" s="121"/>
      <c r="G10" s="108"/>
    </row>
    <row r="11" spans="1:7" ht="12.75">
      <c r="A11" s="117"/>
      <c r="B11" s="108"/>
      <c r="C11" s="108"/>
      <c r="D11" s="108"/>
      <c r="E11" s="109"/>
      <c r="F11" s="121"/>
      <c r="G11" s="108"/>
    </row>
    <row r="12" spans="1:8" ht="25.5">
      <c r="A12" s="117"/>
      <c r="B12" s="125" t="s">
        <v>892</v>
      </c>
      <c r="C12" s="108"/>
      <c r="D12" s="108"/>
      <c r="E12" s="126" t="s">
        <v>893</v>
      </c>
      <c r="F12" s="124" t="s">
        <v>894</v>
      </c>
      <c r="G12" s="184" t="s">
        <v>974</v>
      </c>
      <c r="H12" s="181" t="s">
        <v>973</v>
      </c>
    </row>
    <row r="13" spans="1:8" ht="12.75">
      <c r="A13" s="127" t="s">
        <v>897</v>
      </c>
      <c r="B13" s="128"/>
      <c r="C13" s="128"/>
      <c r="D13" s="130"/>
      <c r="E13" s="379" t="s">
        <v>898</v>
      </c>
      <c r="F13" s="373">
        <v>202.03</v>
      </c>
      <c r="G13" s="351">
        <f>F13*(100-G$5)/100</f>
        <v>131.3195</v>
      </c>
      <c r="H13" s="352">
        <f>G13*H$5</f>
        <v>5261.943737349001</v>
      </c>
    </row>
    <row r="14" spans="1:8" ht="12.75">
      <c r="A14" s="132" t="s">
        <v>900</v>
      </c>
      <c r="B14" s="133"/>
      <c r="C14" s="133"/>
      <c r="D14" s="134"/>
      <c r="E14" s="380"/>
      <c r="F14" s="374"/>
      <c r="G14" s="351"/>
      <c r="H14" s="352"/>
    </row>
    <row r="15" spans="1:8" ht="12.75">
      <c r="A15" s="127" t="s">
        <v>903</v>
      </c>
      <c r="B15" s="128"/>
      <c r="C15" s="128"/>
      <c r="D15" s="130"/>
      <c r="E15" s="379" t="s">
        <v>904</v>
      </c>
      <c r="F15" s="373">
        <v>399.1</v>
      </c>
      <c r="G15" s="351">
        <f>F15*(100-G$5)/100</f>
        <v>259.415</v>
      </c>
      <c r="H15" s="352">
        <f>G15*H$5</f>
        <v>10394.702497530001</v>
      </c>
    </row>
    <row r="16" spans="1:8" ht="12.75">
      <c r="A16" s="117" t="s">
        <v>906</v>
      </c>
      <c r="B16" s="108"/>
      <c r="C16" s="108"/>
      <c r="D16" s="135"/>
      <c r="E16" s="380"/>
      <c r="F16" s="374"/>
      <c r="G16" s="351"/>
      <c r="H16" s="352"/>
    </row>
    <row r="17" spans="1:8" ht="12.75">
      <c r="A17" s="117" t="s">
        <v>908</v>
      </c>
      <c r="B17" s="108"/>
      <c r="C17" s="108"/>
      <c r="D17" s="135"/>
      <c r="E17" s="380"/>
      <c r="F17" s="374"/>
      <c r="G17" s="351"/>
      <c r="H17" s="352"/>
    </row>
    <row r="18" spans="1:8" ht="13.5" thickBot="1">
      <c r="A18" s="136" t="s">
        <v>910</v>
      </c>
      <c r="B18" s="137"/>
      <c r="C18" s="137"/>
      <c r="D18" s="138"/>
      <c r="E18" s="381"/>
      <c r="F18" s="382"/>
      <c r="G18" s="351"/>
      <c r="H18" s="352"/>
    </row>
    <row r="19" spans="1:8" ht="13.5" thickBot="1">
      <c r="A19" s="108"/>
      <c r="B19" s="108"/>
      <c r="C19" s="108"/>
      <c r="D19" s="108"/>
      <c r="E19" s="109"/>
      <c r="F19" s="110"/>
      <c r="G19" s="176"/>
      <c r="H19" s="180"/>
    </row>
    <row r="20" spans="1:8" ht="12.75">
      <c r="A20" s="111"/>
      <c r="B20" s="112" t="s">
        <v>914</v>
      </c>
      <c r="C20" s="113"/>
      <c r="D20" s="113"/>
      <c r="E20" s="114"/>
      <c r="F20" s="115"/>
      <c r="G20" s="176"/>
      <c r="H20" s="180"/>
    </row>
    <row r="21" spans="1:8" ht="12.75">
      <c r="A21" s="117"/>
      <c r="B21" s="118" t="s">
        <v>915</v>
      </c>
      <c r="C21" s="108"/>
      <c r="D21" s="108"/>
      <c r="E21" s="109"/>
      <c r="F21" s="121"/>
      <c r="G21" s="176"/>
      <c r="H21" s="180"/>
    </row>
    <row r="22" spans="1:8" ht="12.75">
      <c r="A22" s="117"/>
      <c r="B22" s="108" t="s">
        <v>916</v>
      </c>
      <c r="C22" s="108"/>
      <c r="D22" s="108"/>
      <c r="E22" s="109"/>
      <c r="F22" s="121"/>
      <c r="G22" s="176"/>
      <c r="H22" s="180"/>
    </row>
    <row r="23" spans="1:8" ht="12.75">
      <c r="A23" s="117"/>
      <c r="B23" s="108" t="s">
        <v>889</v>
      </c>
      <c r="C23" s="108"/>
      <c r="D23" s="108"/>
      <c r="E23" s="109"/>
      <c r="F23" s="121"/>
      <c r="G23" s="176"/>
      <c r="H23" s="180"/>
    </row>
    <row r="24" spans="1:8" ht="12.75">
      <c r="A24" s="117"/>
      <c r="B24" s="108"/>
      <c r="C24" s="108"/>
      <c r="D24" s="108"/>
      <c r="E24" s="109"/>
      <c r="F24" s="121"/>
      <c r="G24" s="176"/>
      <c r="H24" s="180"/>
    </row>
    <row r="25" spans="1:8" ht="25.5">
      <c r="A25" s="117"/>
      <c r="B25" s="125" t="s">
        <v>892</v>
      </c>
      <c r="C25" s="108"/>
      <c r="D25" s="108"/>
      <c r="E25" s="126" t="s">
        <v>893</v>
      </c>
      <c r="F25" s="124" t="s">
        <v>894</v>
      </c>
      <c r="G25" s="184" t="s">
        <v>974</v>
      </c>
      <c r="H25" s="181" t="s">
        <v>973</v>
      </c>
    </row>
    <row r="26" spans="1:8" ht="12.75">
      <c r="A26" s="127" t="s">
        <v>922</v>
      </c>
      <c r="B26" s="128"/>
      <c r="C26" s="128"/>
      <c r="D26" s="130"/>
      <c r="E26" s="379" t="s">
        <v>923</v>
      </c>
      <c r="F26" s="373">
        <v>247.43</v>
      </c>
      <c r="G26" s="351">
        <f>F26*(100-G$5)/100</f>
        <v>160.8295</v>
      </c>
      <c r="H26" s="352">
        <f>G26*H$5</f>
        <v>6444.403004169</v>
      </c>
    </row>
    <row r="27" spans="1:8" ht="12.75">
      <c r="A27" s="132" t="s">
        <v>900</v>
      </c>
      <c r="B27" s="133"/>
      <c r="C27" s="133"/>
      <c r="D27" s="134"/>
      <c r="E27" s="380"/>
      <c r="F27" s="374"/>
      <c r="G27" s="351"/>
      <c r="H27" s="352"/>
    </row>
    <row r="28" spans="1:8" ht="12.75">
      <c r="A28" s="127" t="s">
        <v>925</v>
      </c>
      <c r="B28" s="128"/>
      <c r="C28" s="128"/>
      <c r="D28" s="130"/>
      <c r="E28" s="379" t="s">
        <v>926</v>
      </c>
      <c r="F28" s="373">
        <v>357.69</v>
      </c>
      <c r="G28" s="351">
        <f>F28*(100-G$5)/100</f>
        <v>232.49849999999998</v>
      </c>
      <c r="H28" s="352">
        <f>G28*H$5</f>
        <v>9316.164210327</v>
      </c>
    </row>
    <row r="29" spans="1:8" ht="12.75">
      <c r="A29" s="117" t="s">
        <v>928</v>
      </c>
      <c r="B29" s="108"/>
      <c r="C29" s="108"/>
      <c r="D29" s="135"/>
      <c r="E29" s="380"/>
      <c r="F29" s="373"/>
      <c r="G29" s="351"/>
      <c r="H29" s="352"/>
    </row>
    <row r="30" spans="1:8" ht="13.5" thickBot="1">
      <c r="A30" s="136" t="s">
        <v>930</v>
      </c>
      <c r="B30" s="137"/>
      <c r="C30" s="137"/>
      <c r="D30" s="138"/>
      <c r="E30" s="381"/>
      <c r="F30" s="382"/>
      <c r="G30" s="351"/>
      <c r="H30" s="352"/>
    </row>
    <row r="31" spans="1:8" ht="13.5" thickBot="1">
      <c r="A31" s="108"/>
      <c r="B31" s="108"/>
      <c r="C31" s="108"/>
      <c r="D31" s="108"/>
      <c r="E31" s="109"/>
      <c r="F31" s="110"/>
      <c r="G31" s="176"/>
      <c r="H31" s="180"/>
    </row>
    <row r="32" spans="1:8" ht="12.75">
      <c r="A32" s="111"/>
      <c r="B32" s="112" t="s">
        <v>932</v>
      </c>
      <c r="C32" s="113"/>
      <c r="D32" s="113"/>
      <c r="E32" s="114"/>
      <c r="F32" s="115"/>
      <c r="G32" s="176"/>
      <c r="H32" s="180"/>
    </row>
    <row r="33" spans="1:8" ht="12.75">
      <c r="A33" s="117"/>
      <c r="B33" s="118" t="s">
        <v>933</v>
      </c>
      <c r="C33" s="108"/>
      <c r="D33" s="108"/>
      <c r="E33" s="109"/>
      <c r="F33" s="121"/>
      <c r="G33" s="176"/>
      <c r="H33" s="180"/>
    </row>
    <row r="34" spans="1:8" ht="12.75">
      <c r="A34" s="117"/>
      <c r="B34" s="108" t="s">
        <v>936</v>
      </c>
      <c r="C34" s="108"/>
      <c r="D34" s="108"/>
      <c r="E34" s="119"/>
      <c r="F34" s="120"/>
      <c r="G34" s="176"/>
      <c r="H34" s="180"/>
    </row>
    <row r="35" spans="1:8" ht="12.75">
      <c r="A35" s="117"/>
      <c r="B35" s="108" t="s">
        <v>931</v>
      </c>
      <c r="C35" s="108"/>
      <c r="D35" s="108"/>
      <c r="E35" s="109"/>
      <c r="F35" s="121"/>
      <c r="G35" s="176"/>
      <c r="H35" s="180"/>
    </row>
    <row r="36" spans="1:8" ht="12.75">
      <c r="A36" s="117"/>
      <c r="B36" s="108"/>
      <c r="C36" s="108"/>
      <c r="D36" s="108"/>
      <c r="E36" s="109"/>
      <c r="F36" s="121"/>
      <c r="G36" s="176"/>
      <c r="H36" s="180"/>
    </row>
    <row r="37" spans="1:8" ht="25.5">
      <c r="A37" s="117"/>
      <c r="B37" s="125" t="s">
        <v>892</v>
      </c>
      <c r="C37" s="108"/>
      <c r="D37" s="108"/>
      <c r="E37" s="126" t="s">
        <v>893</v>
      </c>
      <c r="F37" s="124" t="s">
        <v>894</v>
      </c>
      <c r="G37" s="184" t="s">
        <v>974</v>
      </c>
      <c r="H37" s="181" t="s">
        <v>973</v>
      </c>
    </row>
    <row r="38" spans="1:8" ht="12.75">
      <c r="A38" s="127" t="s">
        <v>942</v>
      </c>
      <c r="B38" s="128"/>
      <c r="C38" s="128"/>
      <c r="D38" s="130"/>
      <c r="E38" s="379" t="s">
        <v>943</v>
      </c>
      <c r="F38" s="373">
        <v>251.71</v>
      </c>
      <c r="G38" s="351">
        <f>F38*(100-G$5)/100</f>
        <v>163.6115</v>
      </c>
      <c r="H38" s="352">
        <f>G38*H$5</f>
        <v>6555.877137693001</v>
      </c>
    </row>
    <row r="39" spans="1:8" ht="12.75">
      <c r="A39" s="132" t="s">
        <v>946</v>
      </c>
      <c r="B39" s="133"/>
      <c r="C39" s="133"/>
      <c r="D39" s="134"/>
      <c r="E39" s="380"/>
      <c r="F39" s="374"/>
      <c r="G39" s="351"/>
      <c r="H39" s="352"/>
    </row>
    <row r="40" spans="1:8" ht="12.75">
      <c r="A40" s="127" t="s">
        <v>948</v>
      </c>
      <c r="B40" s="128"/>
      <c r="C40" s="128"/>
      <c r="D40" s="130"/>
      <c r="E40" s="379" t="s">
        <v>949</v>
      </c>
      <c r="F40" s="373">
        <v>392.47</v>
      </c>
      <c r="G40" s="351">
        <f>F40*(100-G$5)/100</f>
        <v>255.10550000000003</v>
      </c>
      <c r="H40" s="352">
        <f>G40*H$5</f>
        <v>10222.021772001002</v>
      </c>
    </row>
    <row r="41" spans="1:8" ht="12.75">
      <c r="A41" s="117" t="s">
        <v>951</v>
      </c>
      <c r="B41" s="108"/>
      <c r="C41" s="108"/>
      <c r="D41" s="135"/>
      <c r="E41" s="380"/>
      <c r="F41" s="374"/>
      <c r="G41" s="351"/>
      <c r="H41" s="352"/>
    </row>
    <row r="42" spans="1:8" ht="13.5" thickBot="1">
      <c r="A42" s="136" t="s">
        <v>930</v>
      </c>
      <c r="B42" s="137"/>
      <c r="C42" s="137"/>
      <c r="D42" s="138"/>
      <c r="E42" s="381"/>
      <c r="F42" s="382"/>
      <c r="G42" s="351"/>
      <c r="H42" s="352"/>
    </row>
    <row r="43" spans="1:8" ht="12.75">
      <c r="A43" s="108"/>
      <c r="B43" s="108"/>
      <c r="C43" s="108"/>
      <c r="D43" s="108"/>
      <c r="E43" s="109"/>
      <c r="F43" s="110"/>
      <c r="G43" s="176"/>
      <c r="H43" s="104"/>
    </row>
    <row r="44" spans="1:8" ht="13.5" thickBot="1">
      <c r="A44" s="108"/>
      <c r="B44" s="108"/>
      <c r="C44" s="108"/>
      <c r="D44" s="108"/>
      <c r="E44" s="108"/>
      <c r="F44" s="110"/>
      <c r="G44" s="104"/>
      <c r="H44" s="104"/>
    </row>
    <row r="45" spans="1:8" ht="12.75">
      <c r="A45" s="111"/>
      <c r="B45" s="112" t="s">
        <v>883</v>
      </c>
      <c r="C45" s="113"/>
      <c r="D45" s="113"/>
      <c r="E45" s="116"/>
      <c r="F45" s="115"/>
      <c r="G45" s="104"/>
      <c r="H45" s="104"/>
    </row>
    <row r="46" spans="1:8" ht="12.75">
      <c r="A46" s="117"/>
      <c r="B46" s="118" t="s">
        <v>885</v>
      </c>
      <c r="C46" s="108"/>
      <c r="D46" s="108"/>
      <c r="E46" s="110"/>
      <c r="F46" s="121"/>
      <c r="G46" s="104"/>
      <c r="H46" s="104"/>
    </row>
    <row r="47" spans="1:8" ht="12.75">
      <c r="A47" s="117"/>
      <c r="B47" s="108" t="s">
        <v>887</v>
      </c>
      <c r="C47" s="108"/>
      <c r="D47" s="108"/>
      <c r="E47" s="110"/>
      <c r="F47" s="121"/>
      <c r="G47" s="104"/>
      <c r="H47" s="104"/>
    </row>
    <row r="48" spans="1:8" ht="12.75">
      <c r="A48" s="117"/>
      <c r="B48" s="108" t="s">
        <v>889</v>
      </c>
      <c r="C48" s="108"/>
      <c r="D48" s="108"/>
      <c r="E48" s="110"/>
      <c r="F48" s="121"/>
      <c r="G48" s="104"/>
      <c r="H48" s="104"/>
    </row>
    <row r="49" spans="1:8" ht="12.75">
      <c r="A49" s="117"/>
      <c r="B49" s="108" t="s">
        <v>891</v>
      </c>
      <c r="C49" s="108"/>
      <c r="D49" s="108"/>
      <c r="E49" s="110"/>
      <c r="F49" s="121"/>
      <c r="G49" s="104"/>
      <c r="H49" s="104"/>
    </row>
    <row r="50" spans="1:8" ht="25.5">
      <c r="A50" s="117"/>
      <c r="B50" s="122" t="s">
        <v>892</v>
      </c>
      <c r="C50" s="108"/>
      <c r="D50" s="108"/>
      <c r="E50" s="123" t="s">
        <v>893</v>
      </c>
      <c r="F50" s="124" t="s">
        <v>894</v>
      </c>
      <c r="G50" s="184" t="s">
        <v>974</v>
      </c>
      <c r="H50" s="181" t="s">
        <v>973</v>
      </c>
    </row>
    <row r="51" spans="1:8" ht="12.75">
      <c r="A51" s="127" t="s">
        <v>895</v>
      </c>
      <c r="B51" s="128"/>
      <c r="C51" s="128"/>
      <c r="D51" s="128"/>
      <c r="E51" s="355" t="s">
        <v>896</v>
      </c>
      <c r="F51" s="358">
        <v>279.86</v>
      </c>
      <c r="G51" s="351">
        <f>F51*(100-G$5)/100</f>
        <v>181.90900000000002</v>
      </c>
      <c r="H51" s="352">
        <f>G51*H$5</f>
        <v>7289.053973838001</v>
      </c>
    </row>
    <row r="52" spans="1:8" ht="12.75">
      <c r="A52" s="132" t="s">
        <v>899</v>
      </c>
      <c r="B52" s="133"/>
      <c r="C52" s="133"/>
      <c r="D52" s="133"/>
      <c r="E52" s="371"/>
      <c r="F52" s="369"/>
      <c r="G52" s="351"/>
      <c r="H52" s="352"/>
    </row>
    <row r="53" spans="1:8" ht="12.75">
      <c r="A53" s="127" t="s">
        <v>901</v>
      </c>
      <c r="B53" s="128"/>
      <c r="C53" s="128"/>
      <c r="D53" s="128"/>
      <c r="E53" s="355" t="s">
        <v>902</v>
      </c>
      <c r="F53" s="358">
        <v>412.34</v>
      </c>
      <c r="G53" s="351">
        <f>F53*(100-G$5)/100</f>
        <v>268.02099999999996</v>
      </c>
      <c r="H53" s="352">
        <f>G53*H$5</f>
        <v>10739.543041421999</v>
      </c>
    </row>
    <row r="54" spans="1:8" ht="12.75">
      <c r="A54" s="117" t="s">
        <v>905</v>
      </c>
      <c r="B54" s="108"/>
      <c r="C54" s="108"/>
      <c r="D54" s="108"/>
      <c r="E54" s="370"/>
      <c r="F54" s="372"/>
      <c r="G54" s="351"/>
      <c r="H54" s="352"/>
    </row>
    <row r="55" spans="1:8" ht="12.75">
      <c r="A55" s="117" t="s">
        <v>907</v>
      </c>
      <c r="B55" s="108"/>
      <c r="C55" s="108"/>
      <c r="D55" s="108"/>
      <c r="E55" s="370"/>
      <c r="F55" s="372"/>
      <c r="G55" s="351"/>
      <c r="H55" s="352"/>
    </row>
    <row r="56" spans="1:8" ht="12.75">
      <c r="A56" s="132" t="s">
        <v>909</v>
      </c>
      <c r="B56" s="133"/>
      <c r="C56" s="133"/>
      <c r="D56" s="133"/>
      <c r="E56" s="371"/>
      <c r="F56" s="369"/>
      <c r="G56" s="351"/>
      <c r="H56" s="352"/>
    </row>
    <row r="57" spans="1:8" ht="12.75">
      <c r="A57" s="127" t="s">
        <v>911</v>
      </c>
      <c r="B57" s="128"/>
      <c r="C57" s="128"/>
      <c r="D57" s="128"/>
      <c r="E57" s="355" t="s">
        <v>912</v>
      </c>
      <c r="F57" s="358">
        <v>526.6</v>
      </c>
      <c r="G57" s="351">
        <f>F57*(100-G$5)/100</f>
        <v>342.29</v>
      </c>
      <c r="H57" s="352">
        <f>G57*H$5</f>
        <v>13715.485680780002</v>
      </c>
    </row>
    <row r="58" spans="1:8" ht="12.75">
      <c r="A58" s="117" t="s">
        <v>913</v>
      </c>
      <c r="B58" s="108"/>
      <c r="C58" s="108"/>
      <c r="D58" s="108"/>
      <c r="E58" s="370"/>
      <c r="F58" s="372"/>
      <c r="G58" s="351"/>
      <c r="H58" s="352"/>
    </row>
    <row r="59" spans="1:8" ht="12.75">
      <c r="A59" s="117" t="s">
        <v>907</v>
      </c>
      <c r="B59" s="108"/>
      <c r="C59" s="108"/>
      <c r="D59" s="108"/>
      <c r="E59" s="370"/>
      <c r="F59" s="372"/>
      <c r="G59" s="351"/>
      <c r="H59" s="352"/>
    </row>
    <row r="60" spans="1:8" ht="12.75">
      <c r="A60" s="132" t="s">
        <v>910</v>
      </c>
      <c r="B60" s="133"/>
      <c r="C60" s="133"/>
      <c r="D60" s="133"/>
      <c r="E60" s="371"/>
      <c r="F60" s="369"/>
      <c r="G60" s="351"/>
      <c r="H60" s="352"/>
    </row>
    <row r="61" spans="1:8" ht="12.75">
      <c r="A61" s="127" t="s">
        <v>917</v>
      </c>
      <c r="B61" s="128"/>
      <c r="C61" s="128"/>
      <c r="D61" s="128"/>
      <c r="E61" s="355" t="s">
        <v>918</v>
      </c>
      <c r="F61" s="358">
        <v>556.42</v>
      </c>
      <c r="G61" s="351">
        <f>F61*(100-G$5)/100</f>
        <v>361.67299999999994</v>
      </c>
      <c r="H61" s="352">
        <f>G61*H$5</f>
        <v>14492.158265286</v>
      </c>
    </row>
    <row r="62" spans="1:8" ht="12.75">
      <c r="A62" s="117" t="s">
        <v>919</v>
      </c>
      <c r="B62" s="108"/>
      <c r="C62" s="108"/>
      <c r="D62" s="108"/>
      <c r="E62" s="370"/>
      <c r="F62" s="372"/>
      <c r="G62" s="351"/>
      <c r="H62" s="352"/>
    </row>
    <row r="63" spans="1:8" ht="12.75">
      <c r="A63" s="117" t="s">
        <v>920</v>
      </c>
      <c r="B63" s="108"/>
      <c r="C63" s="108"/>
      <c r="D63" s="108"/>
      <c r="E63" s="370"/>
      <c r="F63" s="372"/>
      <c r="G63" s="351"/>
      <c r="H63" s="352"/>
    </row>
    <row r="64" spans="1:8" ht="13.5" thickBot="1">
      <c r="A64" s="136" t="s">
        <v>921</v>
      </c>
      <c r="B64" s="137"/>
      <c r="C64" s="137"/>
      <c r="D64" s="137"/>
      <c r="E64" s="376"/>
      <c r="F64" s="378"/>
      <c r="G64" s="351"/>
      <c r="H64" s="352"/>
    </row>
    <row r="65" spans="1:8" ht="13.5" thickBot="1">
      <c r="A65" s="108"/>
      <c r="B65" s="108"/>
      <c r="C65" s="108"/>
      <c r="D65" s="108"/>
      <c r="E65" s="108"/>
      <c r="F65" s="110"/>
      <c r="G65" s="104"/>
      <c r="H65" s="104"/>
    </row>
    <row r="66" spans="1:8" ht="12.75">
      <c r="A66" s="139"/>
      <c r="B66" s="140" t="s">
        <v>924</v>
      </c>
      <c r="C66" s="141"/>
      <c r="D66" s="141"/>
      <c r="E66" s="142"/>
      <c r="F66" s="143"/>
      <c r="G66" s="104"/>
      <c r="H66" s="104"/>
    </row>
    <row r="67" spans="1:8" ht="12.75">
      <c r="A67" s="117"/>
      <c r="B67" s="118" t="s">
        <v>927</v>
      </c>
      <c r="C67" s="108"/>
      <c r="D67" s="108"/>
      <c r="E67" s="108"/>
      <c r="F67" s="120"/>
      <c r="G67" s="104"/>
      <c r="H67" s="104"/>
    </row>
    <row r="68" spans="1:8" ht="12.75">
      <c r="A68" s="144"/>
      <c r="B68" s="145" t="s">
        <v>929</v>
      </c>
      <c r="C68" s="145"/>
      <c r="D68" s="145"/>
      <c r="E68" s="146"/>
      <c r="F68" s="147"/>
      <c r="G68" s="104"/>
      <c r="H68" s="104"/>
    </row>
    <row r="69" spans="1:8" ht="12.75">
      <c r="A69" s="144"/>
      <c r="B69" s="145" t="s">
        <v>931</v>
      </c>
      <c r="C69" s="145"/>
      <c r="D69" s="145"/>
      <c r="E69" s="146"/>
      <c r="F69" s="147"/>
      <c r="G69" s="104"/>
      <c r="H69" s="104"/>
    </row>
    <row r="70" spans="1:8" ht="12.75">
      <c r="A70" s="144"/>
      <c r="B70" s="108" t="s">
        <v>891</v>
      </c>
      <c r="C70" s="145"/>
      <c r="D70" s="145"/>
      <c r="E70" s="146"/>
      <c r="F70" s="147"/>
      <c r="G70" s="104"/>
      <c r="H70" s="104"/>
    </row>
    <row r="71" spans="1:8" ht="25.5">
      <c r="A71" s="144"/>
      <c r="B71" s="122" t="s">
        <v>892</v>
      </c>
      <c r="C71" s="145"/>
      <c r="D71" s="145"/>
      <c r="E71" s="148" t="s">
        <v>893</v>
      </c>
      <c r="F71" s="124" t="s">
        <v>894</v>
      </c>
      <c r="G71" s="184" t="s">
        <v>974</v>
      </c>
      <c r="H71" s="181" t="s">
        <v>973</v>
      </c>
    </row>
    <row r="72" spans="1:8" ht="12.75">
      <c r="A72" s="149" t="s">
        <v>934</v>
      </c>
      <c r="B72" s="150"/>
      <c r="C72" s="150"/>
      <c r="D72" s="150"/>
      <c r="E72" s="375" t="s">
        <v>935</v>
      </c>
      <c r="F72" s="383">
        <v>309.67</v>
      </c>
      <c r="G72" s="351">
        <f>F72*(100-G$5)/100</f>
        <v>201.28549999999998</v>
      </c>
      <c r="H72" s="352">
        <f>G72*H$5</f>
        <v>8065.466104761</v>
      </c>
    </row>
    <row r="73" spans="1:8" ht="12.75">
      <c r="A73" s="151" t="s">
        <v>937</v>
      </c>
      <c r="B73" s="152"/>
      <c r="C73" s="152"/>
      <c r="D73" s="152"/>
      <c r="E73" s="371"/>
      <c r="F73" s="369"/>
      <c r="G73" s="351"/>
      <c r="H73" s="352"/>
    </row>
    <row r="74" spans="1:8" ht="12.75">
      <c r="A74" s="149" t="s">
        <v>938</v>
      </c>
      <c r="B74" s="150"/>
      <c r="C74" s="150"/>
      <c r="D74" s="150"/>
      <c r="E74" s="375" t="s">
        <v>939</v>
      </c>
      <c r="F74" s="383">
        <v>442.15</v>
      </c>
      <c r="G74" s="351">
        <f>F74*(100-G$5)/100</f>
        <v>287.3975</v>
      </c>
      <c r="H74" s="352">
        <f>G74*H$5</f>
        <v>11515.955172345</v>
      </c>
    </row>
    <row r="75" spans="1:8" ht="12.75">
      <c r="A75" s="144" t="s">
        <v>940</v>
      </c>
      <c r="B75" s="145"/>
      <c r="C75" s="145"/>
      <c r="D75" s="145"/>
      <c r="E75" s="370"/>
      <c r="F75" s="372"/>
      <c r="G75" s="351"/>
      <c r="H75" s="352"/>
    </row>
    <row r="76" spans="1:8" ht="12.75">
      <c r="A76" s="151" t="s">
        <v>941</v>
      </c>
      <c r="B76" s="152"/>
      <c r="C76" s="152"/>
      <c r="D76" s="152"/>
      <c r="E76" s="371"/>
      <c r="F76" s="369"/>
      <c r="G76" s="351"/>
      <c r="H76" s="352"/>
    </row>
    <row r="77" spans="1:8" ht="12.75">
      <c r="A77" s="149" t="s">
        <v>944</v>
      </c>
      <c r="B77" s="150"/>
      <c r="C77" s="150"/>
      <c r="D77" s="150"/>
      <c r="E77" s="375" t="s">
        <v>945</v>
      </c>
      <c r="F77" s="377">
        <v>581.26</v>
      </c>
      <c r="G77" s="351">
        <f>F77*(100-G$5)/100</f>
        <v>377.819</v>
      </c>
      <c r="H77" s="352">
        <f>G77*H$5</f>
        <v>15139.124965458002</v>
      </c>
    </row>
    <row r="78" spans="1:8" ht="12.75">
      <c r="A78" s="144" t="s">
        <v>947</v>
      </c>
      <c r="B78" s="145"/>
      <c r="C78" s="145"/>
      <c r="D78" s="145"/>
      <c r="E78" s="370"/>
      <c r="F78" s="372"/>
      <c r="G78" s="351"/>
      <c r="H78" s="352"/>
    </row>
    <row r="79" spans="1:8" ht="13.5" thickBot="1">
      <c r="A79" s="153" t="s">
        <v>950</v>
      </c>
      <c r="B79" s="154"/>
      <c r="C79" s="154"/>
      <c r="D79" s="154"/>
      <c r="E79" s="376"/>
      <c r="F79" s="378"/>
      <c r="G79" s="351"/>
      <c r="H79" s="352"/>
    </row>
    <row r="80" spans="1:8" ht="13.5" thickBot="1">
      <c r="A80" s="108"/>
      <c r="B80" s="108"/>
      <c r="C80" s="108"/>
      <c r="D80" s="108"/>
      <c r="E80" s="108"/>
      <c r="F80" s="110"/>
      <c r="G80" s="104"/>
      <c r="H80" s="104"/>
    </row>
    <row r="81" spans="1:8" ht="12.75">
      <c r="A81" s="111"/>
      <c r="B81" s="112" t="s">
        <v>952</v>
      </c>
      <c r="C81" s="113"/>
      <c r="D81" s="113"/>
      <c r="E81" s="116"/>
      <c r="F81" s="115"/>
      <c r="G81" s="104"/>
      <c r="H81" s="104"/>
    </row>
    <row r="82" spans="1:8" ht="12.75">
      <c r="A82" s="117"/>
      <c r="B82" s="118" t="s">
        <v>953</v>
      </c>
      <c r="C82" s="108"/>
      <c r="D82" s="108"/>
      <c r="E82" s="108"/>
      <c r="F82" s="120"/>
      <c r="G82" s="104"/>
      <c r="H82" s="104"/>
    </row>
    <row r="83" spans="1:8" ht="12.75">
      <c r="A83" s="117"/>
      <c r="B83" s="108" t="s">
        <v>955</v>
      </c>
      <c r="C83" s="108"/>
      <c r="D83" s="108"/>
      <c r="E83" s="110"/>
      <c r="F83" s="121"/>
      <c r="G83" s="104"/>
      <c r="H83" s="104"/>
    </row>
    <row r="84" spans="1:8" ht="12.75">
      <c r="A84" s="117"/>
      <c r="B84" s="108" t="s">
        <v>957</v>
      </c>
      <c r="C84" s="108"/>
      <c r="D84" s="108"/>
      <c r="E84" s="110"/>
      <c r="F84" s="121"/>
      <c r="G84" s="104"/>
      <c r="H84" s="104"/>
    </row>
    <row r="85" spans="1:8" ht="12.75">
      <c r="A85" s="117"/>
      <c r="B85" s="108" t="s">
        <v>891</v>
      </c>
      <c r="C85" s="108"/>
      <c r="D85" s="108"/>
      <c r="E85" s="110"/>
      <c r="F85" s="121"/>
      <c r="G85" s="104"/>
      <c r="H85" s="104"/>
    </row>
    <row r="86" spans="1:8" ht="25.5">
      <c r="A86" s="117"/>
      <c r="B86" s="122" t="s">
        <v>892</v>
      </c>
      <c r="C86" s="108"/>
      <c r="D86" s="108"/>
      <c r="E86" s="101" t="s">
        <v>893</v>
      </c>
      <c r="F86" s="124" t="s">
        <v>894</v>
      </c>
      <c r="G86" s="184" t="s">
        <v>974</v>
      </c>
      <c r="H86" s="181" t="s">
        <v>973</v>
      </c>
    </row>
    <row r="87" spans="1:8" ht="12.75">
      <c r="A87" s="127" t="s">
        <v>960</v>
      </c>
      <c r="B87" s="128"/>
      <c r="C87" s="128"/>
      <c r="D87" s="128"/>
      <c r="E87" s="355" t="s">
        <v>961</v>
      </c>
      <c r="F87" s="358">
        <v>359.35</v>
      </c>
      <c r="G87" s="351">
        <f>F87*(100-G$5)/100</f>
        <v>233.5775</v>
      </c>
      <c r="H87" s="352">
        <f>G87*H$5</f>
        <v>9359.399505105</v>
      </c>
    </row>
    <row r="88" spans="1:8" ht="12.75">
      <c r="A88" s="132" t="s">
        <v>937</v>
      </c>
      <c r="B88" s="133"/>
      <c r="C88" s="133"/>
      <c r="D88" s="133"/>
      <c r="E88" s="371"/>
      <c r="F88" s="369"/>
      <c r="G88" s="351"/>
      <c r="H88" s="352"/>
    </row>
    <row r="89" spans="1:8" ht="12.75">
      <c r="A89" s="127" t="s">
        <v>962</v>
      </c>
      <c r="B89" s="128"/>
      <c r="C89" s="128"/>
      <c r="D89" s="128"/>
      <c r="E89" s="355" t="s">
        <v>963</v>
      </c>
      <c r="F89" s="358">
        <v>652.68</v>
      </c>
      <c r="G89" s="351">
        <f>F89*(100-G$5)/100</f>
        <v>424.24199999999996</v>
      </c>
      <c r="H89" s="352">
        <f>G89*H$5</f>
        <v>16999.284455244</v>
      </c>
    </row>
    <row r="90" spans="1:8" ht="12.75">
      <c r="A90" s="117" t="s">
        <v>964</v>
      </c>
      <c r="B90" s="108"/>
      <c r="C90" s="108"/>
      <c r="D90" s="108"/>
      <c r="E90" s="370"/>
      <c r="F90" s="372"/>
      <c r="G90" s="351"/>
      <c r="H90" s="352"/>
    </row>
    <row r="91" spans="1:8" ht="12.75">
      <c r="A91" s="132" t="s">
        <v>965</v>
      </c>
      <c r="B91" s="133"/>
      <c r="C91" s="133"/>
      <c r="D91" s="133"/>
      <c r="E91" s="371"/>
      <c r="F91" s="369"/>
      <c r="G91" s="351"/>
      <c r="H91" s="352"/>
    </row>
    <row r="92" spans="1:8" ht="12.75">
      <c r="A92" s="127" t="s">
        <v>966</v>
      </c>
      <c r="B92" s="128"/>
      <c r="C92" s="128"/>
      <c r="D92" s="128"/>
      <c r="E92" s="355" t="s">
        <v>967</v>
      </c>
      <c r="F92" s="358">
        <v>718.7</v>
      </c>
      <c r="G92" s="351">
        <f>F92*(100-G$5)/100</f>
        <v>467.155</v>
      </c>
      <c r="H92" s="352">
        <f>G92*H$5</f>
        <v>18718.79901021</v>
      </c>
    </row>
    <row r="93" spans="1:8" ht="12.75">
      <c r="A93" s="117" t="s">
        <v>968</v>
      </c>
      <c r="B93" s="108"/>
      <c r="C93" s="108"/>
      <c r="D93" s="108"/>
      <c r="E93" s="370"/>
      <c r="F93" s="372"/>
      <c r="G93" s="351"/>
      <c r="H93" s="352"/>
    </row>
    <row r="94" spans="1:8" ht="12.75">
      <c r="A94" s="132" t="s">
        <v>965</v>
      </c>
      <c r="B94" s="133"/>
      <c r="C94" s="133"/>
      <c r="D94" s="133"/>
      <c r="E94" s="371"/>
      <c r="F94" s="369"/>
      <c r="G94" s="351"/>
      <c r="H94" s="352"/>
    </row>
    <row r="95" spans="1:8" ht="12.75">
      <c r="A95" s="165" t="s">
        <v>970</v>
      </c>
      <c r="B95" s="108"/>
      <c r="C95" s="108"/>
      <c r="D95" s="108"/>
      <c r="E95" s="355" t="s">
        <v>971</v>
      </c>
      <c r="F95" s="358">
        <v>871.06</v>
      </c>
      <c r="G95" s="351">
        <f>F95*(100-G$5)/100</f>
        <v>566.189</v>
      </c>
      <c r="H95" s="352">
        <f>G95*H$5</f>
        <v>22687.069800798</v>
      </c>
    </row>
    <row r="96" spans="1:8" ht="12.75">
      <c r="A96" s="117" t="s">
        <v>972</v>
      </c>
      <c r="B96" s="108"/>
      <c r="C96" s="108"/>
      <c r="D96" s="108"/>
      <c r="E96" s="356"/>
      <c r="F96" s="359"/>
      <c r="G96" s="351"/>
      <c r="H96" s="352"/>
    </row>
    <row r="97" spans="1:8" ht="13.5" thickBot="1">
      <c r="A97" s="136" t="s">
        <v>965</v>
      </c>
      <c r="B97" s="137"/>
      <c r="C97" s="137"/>
      <c r="D97" s="137"/>
      <c r="E97" s="357"/>
      <c r="F97" s="360"/>
      <c r="G97" s="351"/>
      <c r="H97" s="352"/>
    </row>
    <row r="98" spans="1:8" ht="12.75">
      <c r="A98" s="108"/>
      <c r="B98" s="122"/>
      <c r="C98" s="108"/>
      <c r="D98" s="108"/>
      <c r="E98" s="108"/>
      <c r="F98" s="101"/>
      <c r="G98" s="104"/>
      <c r="H98" s="104"/>
    </row>
    <row r="99" spans="7:8" ht="12.75">
      <c r="G99" s="104"/>
      <c r="H99" s="104"/>
    </row>
    <row r="100" spans="7:8" ht="12.75">
      <c r="G100" s="104"/>
      <c r="H100" s="104"/>
    </row>
    <row r="101" spans="7:8" ht="12.75">
      <c r="G101" s="104"/>
      <c r="H101" s="104"/>
    </row>
    <row r="102" spans="7:8" ht="12.75">
      <c r="G102" s="175"/>
      <c r="H102" s="104"/>
    </row>
    <row r="103" spans="1:8" ht="13.5" thickBot="1">
      <c r="A103" s="155" t="s">
        <v>954</v>
      </c>
      <c r="B103" s="156"/>
      <c r="C103" s="156"/>
      <c r="D103" s="156"/>
      <c r="E103" s="157"/>
      <c r="F103" s="158"/>
      <c r="G103" s="175"/>
      <c r="H103" s="104"/>
    </row>
    <row r="104" spans="1:8" ht="13.5" thickBot="1">
      <c r="A104" s="363" t="s">
        <v>956</v>
      </c>
      <c r="B104" s="364"/>
      <c r="C104" s="364"/>
      <c r="D104" s="364"/>
      <c r="E104" s="364"/>
      <c r="F104" s="365"/>
      <c r="G104" s="175"/>
      <c r="H104" s="104"/>
    </row>
    <row r="105" spans="1:8" ht="12.75">
      <c r="A105" s="111"/>
      <c r="B105" s="366"/>
      <c r="C105" s="367"/>
      <c r="D105" s="159"/>
      <c r="E105" s="368" t="s">
        <v>958</v>
      </c>
      <c r="F105" s="362"/>
      <c r="G105" s="175"/>
      <c r="H105" s="104"/>
    </row>
    <row r="106" spans="1:8" ht="25.5">
      <c r="A106" s="117"/>
      <c r="B106" s="101"/>
      <c r="C106" s="101"/>
      <c r="D106" s="108"/>
      <c r="E106" s="160" t="s">
        <v>959</v>
      </c>
      <c r="F106" s="124" t="s">
        <v>894</v>
      </c>
      <c r="G106" s="184" t="s">
        <v>974</v>
      </c>
      <c r="H106" s="181" t="s">
        <v>973</v>
      </c>
    </row>
    <row r="107" spans="1:8" ht="12.75">
      <c r="A107" s="117"/>
      <c r="B107" s="110"/>
      <c r="C107" s="161"/>
      <c r="D107" s="108"/>
      <c r="E107" s="162">
        <v>16</v>
      </c>
      <c r="F107" s="131">
        <v>15.55</v>
      </c>
      <c r="G107" s="182">
        <f>F107*(100-G$5)/100</f>
        <v>10.1075</v>
      </c>
      <c r="H107" s="106">
        <f>G107*H$5</f>
        <v>405.00532156500003</v>
      </c>
    </row>
    <row r="108" spans="1:8" ht="12.75">
      <c r="A108" s="117"/>
      <c r="B108" s="110"/>
      <c r="C108" s="161"/>
      <c r="D108" s="108"/>
      <c r="E108" s="162">
        <v>20</v>
      </c>
      <c r="F108" s="131">
        <v>16.37</v>
      </c>
      <c r="G108" s="182">
        <f aca="true" t="shared" si="0" ref="G108:G113">F108*(100-G$5)/100</f>
        <v>10.6405</v>
      </c>
      <c r="H108" s="106">
        <f aca="true" t="shared" si="1" ref="H108:H113">G108*H$5</f>
        <v>426.36251537100003</v>
      </c>
    </row>
    <row r="109" spans="1:8" ht="12.75">
      <c r="A109" s="117"/>
      <c r="B109" s="110"/>
      <c r="C109" s="161"/>
      <c r="D109" s="108"/>
      <c r="E109" s="162">
        <v>25</v>
      </c>
      <c r="F109" s="131">
        <v>18.01</v>
      </c>
      <c r="G109" s="182">
        <f t="shared" si="0"/>
        <v>11.7065</v>
      </c>
      <c r="H109" s="106">
        <f t="shared" si="1"/>
        <v>469.076902983</v>
      </c>
    </row>
    <row r="110" spans="1:8" ht="12.75">
      <c r="A110" s="117"/>
      <c r="B110" s="110"/>
      <c r="C110" s="161"/>
      <c r="D110" s="108"/>
      <c r="E110" s="162">
        <v>32</v>
      </c>
      <c r="F110" s="131">
        <v>21.28</v>
      </c>
      <c r="G110" s="182">
        <f t="shared" si="0"/>
        <v>13.832</v>
      </c>
      <c r="H110" s="106">
        <f t="shared" si="1"/>
        <v>554.2452246240001</v>
      </c>
    </row>
    <row r="111" spans="1:8" ht="12.75">
      <c r="A111" s="117"/>
      <c r="B111" s="110"/>
      <c r="C111" s="161"/>
      <c r="D111" s="108"/>
      <c r="E111" s="162">
        <v>40</v>
      </c>
      <c r="F111" s="131">
        <v>22.92</v>
      </c>
      <c r="G111" s="182">
        <f t="shared" si="0"/>
        <v>14.898000000000001</v>
      </c>
      <c r="H111" s="106">
        <f t="shared" si="1"/>
        <v>596.9596122360001</v>
      </c>
    </row>
    <row r="112" spans="1:8" ht="12.75">
      <c r="A112" s="117"/>
      <c r="B112" s="110"/>
      <c r="C112" s="161"/>
      <c r="D112" s="108"/>
      <c r="E112" s="162">
        <v>50</v>
      </c>
      <c r="F112" s="131">
        <v>29.46</v>
      </c>
      <c r="G112" s="182">
        <f t="shared" si="0"/>
        <v>19.149</v>
      </c>
      <c r="H112" s="106">
        <f t="shared" si="1"/>
        <v>767.2962555180001</v>
      </c>
    </row>
    <row r="113" spans="1:8" ht="13.5" thickBot="1">
      <c r="A113" s="172"/>
      <c r="B113" s="177"/>
      <c r="C113" s="178"/>
      <c r="D113" s="174"/>
      <c r="E113" s="163">
        <v>63</v>
      </c>
      <c r="F113" s="164">
        <v>36.01</v>
      </c>
      <c r="G113" s="183">
        <f t="shared" si="0"/>
        <v>23.4065</v>
      </c>
      <c r="H113" s="179">
        <f t="shared" si="1"/>
        <v>937.8933523830001</v>
      </c>
    </row>
    <row r="114" spans="1:8" ht="13.5" thickBot="1">
      <c r="A114" s="353" t="s">
        <v>969</v>
      </c>
      <c r="B114" s="354"/>
      <c r="C114" s="354"/>
      <c r="D114" s="354"/>
      <c r="E114" s="354"/>
      <c r="F114" s="354"/>
      <c r="G114" s="175"/>
      <c r="H114" s="104"/>
    </row>
    <row r="115" spans="1:8" ht="12.75">
      <c r="A115" s="111"/>
      <c r="B115" s="113"/>
      <c r="C115" s="113"/>
      <c r="D115" s="166"/>
      <c r="E115" s="361" t="s">
        <v>958</v>
      </c>
      <c r="F115" s="362"/>
      <c r="G115" s="175"/>
      <c r="H115" s="104"/>
    </row>
    <row r="116" spans="1:8" ht="25.5">
      <c r="A116" s="117"/>
      <c r="B116" s="108"/>
      <c r="C116" s="108"/>
      <c r="D116" s="120"/>
      <c r="E116" s="167" t="s">
        <v>959</v>
      </c>
      <c r="F116" s="124" t="s">
        <v>894</v>
      </c>
      <c r="G116" s="184" t="s">
        <v>974</v>
      </c>
      <c r="H116" s="181" t="s">
        <v>973</v>
      </c>
    </row>
    <row r="117" spans="1:8" ht="12.75">
      <c r="A117" s="117"/>
      <c r="B117" s="108"/>
      <c r="C117" s="108"/>
      <c r="D117" s="120"/>
      <c r="E117" s="168">
        <v>16</v>
      </c>
      <c r="F117" s="131">
        <v>16.37</v>
      </c>
      <c r="G117" s="182">
        <f>F117*(100-G$5)/100</f>
        <v>10.6405</v>
      </c>
      <c r="H117" s="106">
        <f>G117*H$5</f>
        <v>426.36251537100003</v>
      </c>
    </row>
    <row r="118" spans="1:8" ht="12.75">
      <c r="A118" s="117"/>
      <c r="B118" s="108"/>
      <c r="C118" s="108"/>
      <c r="D118" s="120"/>
      <c r="E118" s="168">
        <v>20</v>
      </c>
      <c r="F118" s="131">
        <v>18.83</v>
      </c>
      <c r="G118" s="182">
        <f aca="true" t="shared" si="2" ref="G118:G126">F118*(100-G$5)/100</f>
        <v>12.239499999999998</v>
      </c>
      <c r="H118" s="106">
        <f aca="true" t="shared" si="3" ref="H118:H126">G118*H$5</f>
        <v>490.43409678899997</v>
      </c>
    </row>
    <row r="119" spans="1:8" ht="12.75">
      <c r="A119" s="117"/>
      <c r="B119" s="108"/>
      <c r="C119" s="108"/>
      <c r="D119" s="120"/>
      <c r="E119" s="168">
        <v>25</v>
      </c>
      <c r="F119" s="131">
        <v>21.28</v>
      </c>
      <c r="G119" s="182">
        <f t="shared" si="2"/>
        <v>13.832</v>
      </c>
      <c r="H119" s="106">
        <f t="shared" si="3"/>
        <v>554.2452246240001</v>
      </c>
    </row>
    <row r="120" spans="1:8" ht="12.75">
      <c r="A120" s="117"/>
      <c r="B120" s="108"/>
      <c r="C120" s="108"/>
      <c r="D120" s="120"/>
      <c r="E120" s="168">
        <v>32</v>
      </c>
      <c r="F120" s="131">
        <v>23.74</v>
      </c>
      <c r="G120" s="182">
        <f t="shared" si="2"/>
        <v>15.431</v>
      </c>
      <c r="H120" s="106">
        <f t="shared" si="3"/>
        <v>618.316806042</v>
      </c>
    </row>
    <row r="121" spans="1:8" ht="12.75">
      <c r="A121" s="117"/>
      <c r="B121" s="108"/>
      <c r="C121" s="108"/>
      <c r="D121" s="120"/>
      <c r="E121" s="168">
        <v>40</v>
      </c>
      <c r="F121" s="131">
        <v>24.55</v>
      </c>
      <c r="G121" s="182">
        <f t="shared" si="2"/>
        <v>15.9575</v>
      </c>
      <c r="H121" s="106">
        <f t="shared" si="3"/>
        <v>639.413546265</v>
      </c>
    </row>
    <row r="122" spans="1:8" ht="12.75">
      <c r="A122" s="117"/>
      <c r="B122" s="108"/>
      <c r="C122" s="108"/>
      <c r="D122" s="120"/>
      <c r="E122" s="168">
        <v>50</v>
      </c>
      <c r="F122" s="131">
        <v>31.92</v>
      </c>
      <c r="G122" s="182">
        <f t="shared" si="2"/>
        <v>20.748</v>
      </c>
      <c r="H122" s="106">
        <f t="shared" si="3"/>
        <v>831.3678369360001</v>
      </c>
    </row>
    <row r="123" spans="1:8" ht="12.75">
      <c r="A123" s="117"/>
      <c r="B123" s="108"/>
      <c r="C123" s="108"/>
      <c r="D123" s="120"/>
      <c r="E123" s="168">
        <v>63</v>
      </c>
      <c r="F123" s="131">
        <v>37.65</v>
      </c>
      <c r="G123" s="182">
        <f t="shared" si="2"/>
        <v>24.4725</v>
      </c>
      <c r="H123" s="106">
        <f t="shared" si="3"/>
        <v>980.6077399950001</v>
      </c>
    </row>
    <row r="124" spans="1:8" ht="12.75">
      <c r="A124" s="117"/>
      <c r="B124" s="108"/>
      <c r="C124" s="108"/>
      <c r="D124" s="120"/>
      <c r="E124" s="168">
        <v>75</v>
      </c>
      <c r="F124" s="131">
        <v>46.65</v>
      </c>
      <c r="G124" s="182">
        <f t="shared" si="2"/>
        <v>30.3225</v>
      </c>
      <c r="H124" s="106">
        <f t="shared" si="3"/>
        <v>1215.015964695</v>
      </c>
    </row>
    <row r="125" spans="1:8" ht="12.75">
      <c r="A125" s="117"/>
      <c r="B125" s="108"/>
      <c r="C125" s="108"/>
      <c r="D125" s="120"/>
      <c r="E125" s="171">
        <v>90</v>
      </c>
      <c r="F125" s="129">
        <v>58.92</v>
      </c>
      <c r="G125" s="182">
        <f t="shared" si="2"/>
        <v>38.298</v>
      </c>
      <c r="H125" s="106">
        <f t="shared" si="3"/>
        <v>1534.5925110360001</v>
      </c>
    </row>
    <row r="126" spans="1:8" ht="13.5" thickBot="1">
      <c r="A126" s="172"/>
      <c r="B126" s="173"/>
      <c r="C126" s="173"/>
      <c r="D126" s="174"/>
      <c r="E126" s="169">
        <v>110</v>
      </c>
      <c r="F126" s="164">
        <v>117.84</v>
      </c>
      <c r="G126" s="182">
        <f t="shared" si="2"/>
        <v>76.596</v>
      </c>
      <c r="H126" s="106">
        <f t="shared" si="3"/>
        <v>3069.1850220720003</v>
      </c>
    </row>
  </sheetData>
  <mergeCells count="76">
    <mergeCell ref="A1:F1"/>
    <mergeCell ref="A2:F2"/>
    <mergeCell ref="E53:E56"/>
    <mergeCell ref="F53:F56"/>
    <mergeCell ref="E15:E18"/>
    <mergeCell ref="F15:F18"/>
    <mergeCell ref="A3:F3"/>
    <mergeCell ref="E51:E52"/>
    <mergeCell ref="F51:F52"/>
    <mergeCell ref="E13:E14"/>
    <mergeCell ref="F13:F14"/>
    <mergeCell ref="E57:E60"/>
    <mergeCell ref="F57:F60"/>
    <mergeCell ref="E61:E64"/>
    <mergeCell ref="F61:F64"/>
    <mergeCell ref="E26:E27"/>
    <mergeCell ref="F26:F27"/>
    <mergeCell ref="E28:E30"/>
    <mergeCell ref="F28:F30"/>
    <mergeCell ref="E38:E39"/>
    <mergeCell ref="F38:F39"/>
    <mergeCell ref="E77:E79"/>
    <mergeCell ref="F77:F79"/>
    <mergeCell ref="E40:E42"/>
    <mergeCell ref="F40:F42"/>
    <mergeCell ref="E72:E73"/>
    <mergeCell ref="F72:F73"/>
    <mergeCell ref="E74:E76"/>
    <mergeCell ref="F74:F76"/>
    <mergeCell ref="F87:F88"/>
    <mergeCell ref="E89:E91"/>
    <mergeCell ref="F89:F91"/>
    <mergeCell ref="E92:E94"/>
    <mergeCell ref="F92:F94"/>
    <mergeCell ref="E87:E88"/>
    <mergeCell ref="A114:F114"/>
    <mergeCell ref="E95:E97"/>
    <mergeCell ref="F95:F97"/>
    <mergeCell ref="E115:F115"/>
    <mergeCell ref="A104:F104"/>
    <mergeCell ref="B105:C105"/>
    <mergeCell ref="E105:F105"/>
    <mergeCell ref="G40:G42"/>
    <mergeCell ref="H40:H42"/>
    <mergeCell ref="H13:H14"/>
    <mergeCell ref="G26:G27"/>
    <mergeCell ref="H26:H27"/>
    <mergeCell ref="G15:G18"/>
    <mergeCell ref="H15:H18"/>
    <mergeCell ref="G13:G14"/>
    <mergeCell ref="G38:G39"/>
    <mergeCell ref="H38:H39"/>
    <mergeCell ref="G28:G30"/>
    <mergeCell ref="H28:H30"/>
    <mergeCell ref="G61:G64"/>
    <mergeCell ref="H61:H64"/>
    <mergeCell ref="H51:H52"/>
    <mergeCell ref="G57:G60"/>
    <mergeCell ref="H57:H60"/>
    <mergeCell ref="G53:G56"/>
    <mergeCell ref="H53:H56"/>
    <mergeCell ref="G51:G52"/>
    <mergeCell ref="G77:G79"/>
    <mergeCell ref="H77:H79"/>
    <mergeCell ref="G72:G73"/>
    <mergeCell ref="H72:H73"/>
    <mergeCell ref="G74:G76"/>
    <mergeCell ref="H74:H76"/>
    <mergeCell ref="G95:G97"/>
    <mergeCell ref="H95:H97"/>
    <mergeCell ref="G87:G88"/>
    <mergeCell ref="H87:H88"/>
    <mergeCell ref="G89:G91"/>
    <mergeCell ref="H89:H91"/>
    <mergeCell ref="G92:G94"/>
    <mergeCell ref="H92:H9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1</cp:lastModifiedBy>
  <dcterms:created xsi:type="dcterms:W3CDTF">2010-05-27T10:15:00Z</dcterms:created>
  <dcterms:modified xsi:type="dcterms:W3CDTF">2010-09-02T11:36:06Z</dcterms:modified>
  <cp:category/>
  <cp:version/>
  <cp:contentType/>
  <cp:contentStatus/>
</cp:coreProperties>
</file>