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5" activeTab="0"/>
  </bookViews>
  <sheets>
    <sheet name="I" sheetId="1" r:id="rId1"/>
    <sheet name="AViaLLe" sheetId="2" r:id="rId2"/>
    <sheet name="VideoNet" sheetId="3" r:id="rId3"/>
    <sheet name="Интеллект" sheetId="4" r:id="rId4"/>
    <sheet name="Trassir" sheetId="5" r:id="rId5"/>
    <sheet name="Видеорегистраторы" sheetId="6" r:id="rId6"/>
    <sheet name="Инспектор" sheetId="7" r:id="rId7"/>
    <sheet name="Echolot" sheetId="8" r:id="rId8"/>
    <sheet name="Видеосерверы" sheetId="9" r:id="rId9"/>
    <sheet name="ОКО" sheetId="10" r:id="rId10"/>
    <sheet name="_CNB" sheetId="11" r:id="rId11"/>
    <sheet name="Infinity" sheetId="12" r:id="rId12"/>
    <sheet name="LILIN" sheetId="13" r:id="rId13"/>
    <sheet name="Axis" sheetId="14" r:id="rId14"/>
    <sheet name="Термокожухи" sheetId="15" r:id="rId15"/>
    <sheet name="KT_C" sheetId="16" r:id="rId16"/>
    <sheet name="OPTEX" sheetId="17" r:id="rId17"/>
    <sheet name="Office Control" sheetId="18" r:id="rId18"/>
  </sheets>
  <definedNames/>
  <calcPr fullCalcOnLoad="1"/>
</workbook>
</file>

<file path=xl/sharedStrings.xml><?xml version="1.0" encoding="utf-8"?>
<sst xmlns="http://schemas.openxmlformats.org/spreadsheetml/2006/main" count="3489" uniqueCount="2783">
  <si>
    <t xml:space="preserve">Адрес: г.Москва, ул. Правды, д. 21, стр. 1,                                                                   первый этаж, офис № 3                                                                                                      Проезд: ст. м. Савеловская                                                                                                          Тел:  (495) 921-38-60 многоканальный                                                                                    E-mail: info@navikom.ru                                                                                     http://www.navikom.ru    </t>
  </si>
  <si>
    <t>СОДЕРЖАНИЕ</t>
  </si>
  <si>
    <t>AViaLLe</t>
  </si>
  <si>
    <t>VideoNet</t>
  </si>
  <si>
    <t>Интеллект</t>
  </si>
  <si>
    <t>Инспектор</t>
  </si>
  <si>
    <t>PHOBOS</t>
  </si>
  <si>
    <t>Ewclid</t>
  </si>
  <si>
    <t>Trassir</t>
  </si>
  <si>
    <r>
      <t xml:space="preserve">Видеорегистраторы   </t>
    </r>
    <r>
      <rPr>
        <b/>
        <sz val="10"/>
        <rFont val="Verdana"/>
        <family val="2"/>
      </rPr>
      <t xml:space="preserve">  </t>
    </r>
    <r>
      <rPr>
        <sz val="10"/>
        <rFont val="Verdana"/>
        <family val="2"/>
      </rPr>
      <t xml:space="preserve">BestDVR, PVDR, </t>
    </r>
    <r>
      <rPr>
        <sz val="10"/>
        <color indexed="8"/>
        <rFont val="Verdana"/>
        <family val="2"/>
      </rPr>
      <t>Infinit</t>
    </r>
    <r>
      <rPr>
        <i/>
        <sz val="10"/>
        <color indexed="8"/>
        <rFont val="Verdana"/>
        <family val="2"/>
      </rPr>
      <t>y.Polyvision</t>
    </r>
  </si>
  <si>
    <t>Echolot</t>
  </si>
  <si>
    <t>Видеосерверы</t>
  </si>
  <si>
    <t>ОКО</t>
  </si>
  <si>
    <t>CNB</t>
  </si>
  <si>
    <t>Infinity</t>
  </si>
  <si>
    <t>Axis</t>
  </si>
  <si>
    <t>D-Link</t>
  </si>
  <si>
    <t>LILIN</t>
  </si>
  <si>
    <t>Dallmeier</t>
  </si>
  <si>
    <t>Блоки питания, аккумуляторы, периферия</t>
  </si>
  <si>
    <r>
      <t xml:space="preserve">Термокожухи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WIZEBOX, Infinity, AXIS, D-LINK, PolyVision </t>
    </r>
  </si>
  <si>
    <t>KT&amp;C</t>
  </si>
  <si>
    <t>Office ControL</t>
  </si>
  <si>
    <t xml:space="preserve">Адрес: г.Москва, ул. Правды, д. 21, стр. 1,                                                  первый этаж, офис № 3                                                                                            Проезд: ст. м. Савеловская                                                                                  Тел:  (495) 921-38-60 многоканальный                                                              E-mail: info@navikom.ru                                                                      http://www.navikom.ru    </t>
  </si>
  <si>
    <t>Наименование</t>
  </si>
  <si>
    <t>Технические характеристики</t>
  </si>
  <si>
    <t>Розн.</t>
  </si>
  <si>
    <t>ТМО</t>
  </si>
  <si>
    <t>Дил.</t>
  </si>
  <si>
    <t>AViaLLe USB 4.1</t>
  </si>
  <si>
    <t>4-х канальная система телевизионного наблюдения и регистрации. USB мультиплексор, Wavelet (2 кадров/с на канал)</t>
  </si>
  <si>
    <t>AViaLLe PCI 2.1</t>
  </si>
  <si>
    <t>2-х канальная система телевизионного наблюдения и регистрации (8 кадра/с на канал)</t>
  </si>
  <si>
    <t>AViaLLe PCI-4.1</t>
  </si>
  <si>
    <t>4 канала видео по 3-4 кадра в секунду на канал, интерфейс PCI, ПО в комплекте</t>
  </si>
  <si>
    <t>AViaLLe PCI 4.2</t>
  </si>
  <si>
    <t>4-х канальная система телевизионного наблюдения и регистрации (8 кадра/с на канал)</t>
  </si>
  <si>
    <t>AViaLLe PCI 4.4</t>
  </si>
  <si>
    <t>4-х канальная система телевизионного наблюдения и регистрации (до 25 кадров/с на канал)</t>
  </si>
  <si>
    <t>AViaLLe PCI 6.1</t>
  </si>
  <si>
    <t>6-и канальная система телевизионного наблюдения и регистрации (3-4 кадра/с на канал)</t>
  </si>
  <si>
    <t>AViaLLe PCI 8.4</t>
  </si>
  <si>
    <t>8-и канальная система телевизионного наблюдения и регистрации (6-8 кадров/с на канал)</t>
  </si>
  <si>
    <t>AViaLLe PCI 16.4</t>
  </si>
  <si>
    <t>16-и канальная система телевизионного наблюдения и регистрации (3-4 кадра/с на канал)</t>
  </si>
  <si>
    <t>AViaLLe PCI 24.4</t>
  </si>
  <si>
    <t>24-х канальная система телевизионного наблюдения и регистрации (3 кадра/с на канал)</t>
  </si>
  <si>
    <t>Чек-ТВ</t>
  </si>
  <si>
    <t>Устройство, связывающее видеокадр с точной информацией о пробиваемом товаре на кассе. Для применения устройства необходимо наличие в ККМ последовательного порта, на который может быть выведена информация о печатаемом чеке.</t>
  </si>
  <si>
    <t>AViaLLe Express 4.4</t>
  </si>
  <si>
    <t>Видеомодуль, 4 канала реального времени на 4-х видеокодеках, 25 кадров в секунду на канал</t>
  </si>
  <si>
    <t>AViaLLe Express 8.4</t>
  </si>
  <si>
    <t>Видеомодуль, 8 мультиплексированных канала на 4-х видеокодеках, 8 кадров в секунду на канал</t>
  </si>
  <si>
    <t>ЕА-1</t>
  </si>
  <si>
    <t>Релейный блок. Используется для подачи тревожного сигнала на вход исполнительного устройства. Подключение осуществляется через COM-порт</t>
  </si>
  <si>
    <t>AViaLLe MCR 63</t>
  </si>
  <si>
    <t>Блок управления поворотным устройством с напряжением питания 24 В</t>
  </si>
  <si>
    <t>Лицензия</t>
  </si>
  <si>
    <t>Лицензия на подключение одного IP-устройства (IP аудио-видео сервер Aviosys IP Video 9100B)</t>
  </si>
  <si>
    <t>Модель</t>
  </si>
  <si>
    <t>Описание</t>
  </si>
  <si>
    <t>Рекомендуемая розничная цена</t>
  </si>
  <si>
    <t>1. Видеомодули AViaLLe Satellite</t>
  </si>
  <si>
    <t>AViaLLe Satellite 12.4 Lite</t>
  </si>
  <si>
    <t>Видеомодуль, 12 каналов видео по 4-5 кадров в секунду на канал. Корпус Lite для настенного монтажа. 1 модуль AViaLLe Shuttle P и ПО в комплекте</t>
  </si>
  <si>
    <t>AViaLLe Satellite 16.4 Lite</t>
  </si>
  <si>
    <t>Видеомодуль, 16 каналов видео по 3-4 кадра в секунду на канал. Корпус Lite для настенного монтажа. 1 модуль AViaLLe Shuttle P и ПО в комплекте</t>
  </si>
  <si>
    <t>AViaLLe Satellite 24.4 Lite</t>
  </si>
  <si>
    <t>Видеомодуль, 24 каналов видео по 2-3 кадра в секунду на канал. Корпус Lite для настенного монтажа. 1 модуль AViaLLe Shuttle P и ПО в комплекте</t>
  </si>
  <si>
    <t>AViaLLe Satellite 16.8 Lite</t>
  </si>
  <si>
    <t>Видеомодуль, 16 каналов видео по 5-8 кадров в секунду на канал. Корпус Lite для настенного монтажа. 2 модуля AViaLLe Shuttle P и ПО в комплекте</t>
  </si>
  <si>
    <t>AViaLLe Satellite 24.8 Lite</t>
  </si>
  <si>
    <t>Видеомодуль, 24 каналов видео по 4-5 кадров в секунду на канал. Корпус Lite для настенного монтажа. 2 модуля AViaLLe Shuttle P и ПО в комплекте</t>
  </si>
  <si>
    <t>4. Аудиомодули AViaLLe</t>
  </si>
  <si>
    <t>AViaLLe A6</t>
  </si>
  <si>
    <t>Аудиомодуль, 6 каналов аудио (моно), частота оцифровки 16000 Гц, 16 бит в семпле, интерфейс PCI, ПО в комплекте</t>
  </si>
  <si>
    <t>AViaLLe A8</t>
  </si>
  <si>
    <t>Аудиомодуль, 8 каналов аудио (моно), частота оцифровки 16000 Гц, 16 бит в семпле, интерфейс PCI, ПО в комплекте</t>
  </si>
  <si>
    <t>AViaLLe A12</t>
  </si>
  <si>
    <t>Аудиомодуль, 12 каналов аудио (моно), частота оцифровки 16000 Гц, 16 бит в семпле, интерфейс PCI, ПО в комплекте</t>
  </si>
  <si>
    <t>AViaLLe A16</t>
  </si>
  <si>
    <t>Аудиомодуль, 16 каналов аудио (моно), частота оцифровки 16000 Гц, 16 бит в семпле, интерфейс PCI, ПО в комплекте</t>
  </si>
  <si>
    <t>5. Дополнительные программные модули и лицензии AViaLLe</t>
  </si>
  <si>
    <t>AViaLLe Net</t>
  </si>
  <si>
    <t>Удаленное рабочее место (УРМ). Количество сетевых пользователей не ограничено. Входит в состав ПО AViaLLe.</t>
  </si>
  <si>
    <t>бесплатно</t>
  </si>
  <si>
    <t>AViaLLe Web</t>
  </si>
  <si>
    <t>Web-сервер. Позволяет просматривать изображение с камер в реальном времени через web-браузер. Количество сетевых пользователей не ограничено. Поддерживаются браузеры Internet Explorer, Firefox, Opera, Avant Browser, Maxthon. Входит в состав ПО AViaLLe.</t>
  </si>
  <si>
    <t>AViaLLe Telemetry</t>
  </si>
  <si>
    <t>Подключение протоколов управления купольными камерами и поворотными устройствами. Поддерживаются протоколы: Avialle, Pelco P, Pelco D, Panasonic, Lilin, CNB, Ganz. Входит в состав ПО AViaLLe.</t>
  </si>
  <si>
    <t>AViaLLe IP-licence</t>
  </si>
  <si>
    <t>Лицензия на подключение одного IP-устройства в ПО AViaLLe. Поддерживаются IP-камеры и IP-сервера Axis, Cellvision, Aviosys.</t>
  </si>
  <si>
    <t xml:space="preserve">Адрес: г.Москва, ул. Правды, д. 21, стр. 1,  первый этаж, офис № 3                                                                             Проезд: ст. м. Савеловская   Тел:  (495) 921-38-60 многоканальный                                                                              E-mail: info@navikom.ru      http://www.navikom.ru    </t>
  </si>
  <si>
    <t>Системы экстра экономического класса</t>
  </si>
  <si>
    <t xml:space="preserve">Extra Light 1 </t>
  </si>
  <si>
    <t>Система телевизионного наблюдения и регистрации 1-4 канала (до 25 кадров/с). Передача видео информации по любым цифровым каналам связи LAN, WAN, Internet на один удаленный компьютер (установка дополнительного ПО не требуется).  Управление сервером и просмотр архива с удаленного компьютера невозможны. Комплект поставки: TinyVN4 Pro2, ПО VideoNet.</t>
  </si>
  <si>
    <t>5500 р.</t>
  </si>
  <si>
    <t>5200 р.</t>
  </si>
  <si>
    <t xml:space="preserve">Звоните </t>
  </si>
  <si>
    <t>Extra Light 2</t>
  </si>
  <si>
    <t>Система телевизионного наблюдения и регистрации 2-8 канала (до 25 кадров/с). Передача видео информации по любым цифровым каналам связи LAN, WAN, Internet на один удаленный компьютер (установка дополнительного ПО не требуется).  Управление сервером и просмотр архива с удаленного компьютера невозможны. Комплект поставки: TinyVN4 Pro2 - 2 шт., ПО VideoNet.</t>
  </si>
  <si>
    <t>9900 р.</t>
  </si>
  <si>
    <t>9320 р.</t>
  </si>
  <si>
    <t>Системы экономического класса</t>
  </si>
  <si>
    <t>RO1-Light</t>
  </si>
  <si>
    <t>1 канальная система телевизионного наблюдения и регистрации реального времени (25 кадров/с). Передача аудио/видео информации по любым цифровым каналам связи LAN, WAN, Internet на один удаленный компьютер.  Управление сервером с удаленного компьютера невозможно. Регистрация аудио - 2 канала. Комплект поставки: TinyVN4 Pro2, ПО VideoNet. Возможность комплектации системы  платами TinyVN4 Pro3</t>
  </si>
  <si>
    <t>RO2-Light</t>
  </si>
  <si>
    <t>2-х канальная система телевизионного наблюдения и регистрации (6 кадров/с на канал). Передача аудио/видео информации по любым цифровым каналам связи LAN, WAN, Internet на один удаленный компьютер. Управление сервером с удаленного компьютера невозможно. Регистрация аудио - 2 канала. Комплект поставки: TinyVN4 Pro2, ПО VideoNet. Возможность комплектации системы  платами TinyVN4 Pro3</t>
  </si>
  <si>
    <t>RO3-Light</t>
  </si>
  <si>
    <t>3-х канальная система телевизионного наблюдения и регистрации (4 кадра/с на канал). Передача аудио/видео информации по любым цифровым каналам связи LAN, WAN, Internet на один удаленный компьютер.  Управление сервером с удаленного компьютера невозможно.   Регистрация аудио - 2 канала. Комплект поставки: TinyVN4 Pro2, ПО VideoNet. Возможность комплектации системы  платами TinyVN4 Pro3</t>
  </si>
  <si>
    <t>RO3-Light SE</t>
  </si>
  <si>
    <t>3-х канальная система телевизионного наблюдения и регистрации (6 кадров/с на канал). Передача аудио/видео информации по любым цифровым каналам связи LAN, WAN, Internet на один удаленный компьютер.  Управление сервером с удаленного компьютера невозможно.   Регистрация аудио - 4 канала. Комплект поставки: TinyVN4 Pro2 - 2 шт, ПО VideoNet. Возможность комплектации системы  платами TinyVN4 Pro3</t>
  </si>
  <si>
    <t>RO4-Light</t>
  </si>
  <si>
    <t>4-х канальная система телевизионного наблюдения и регистрации (3 кадра/с на канал). Передача аудио/видео информации по любым цифровым каналам связи LAN, WAN, Internet на один удаленный компьютер. Управление сервером с удаленного компьютера невозможно.  Регистрация аудио - 2 канала. Комплект поставки: TinyVN4 Pro2, ПО VideoNet. Возможность комплектации системы  платами TinyVN4 Pro3</t>
  </si>
  <si>
    <t>RO4-Light SE</t>
  </si>
  <si>
    <t>4-х канальная система телевизионного наблюдения и регистрации (6 кадров/с на канал). Передача аудио/видео информации по любым цифровым каналам связи LAN, WAN, Internet на один удаленный компьютер. Управление сервером с удаленного компьютера невозможно.   Регистрация аудио - 4 канала. Комплект поставки: TinyVN4 Pro2 - 2 шт, ПО VideoNet. Возможность комплектации системы  платами TinyVN4 Pro3</t>
  </si>
  <si>
    <t>RO5-Light</t>
  </si>
  <si>
    <t>5-ти канальная система телевизионного наблюдения и регистрации (4 кадра/с на канал). Передача аудио/видео информации по любым цифровым каналам связи LAN, WAN, Internet на один удаленный компьютер. Управление сервером с удаленного компьютера невозможно.  Регистрация аудио - 4 канала. Комплект поставки: TinyVN4 Pro2 - 2 шт, ПО VideoNet. Возможность комплектации системы  платами TinyVN4 Pro3</t>
  </si>
  <si>
    <t>RO5-Light SE</t>
  </si>
  <si>
    <t>5-ти канальная система телевизионного наблюдения и регистрации (6 кадров/с на канал). Передача аудио/видео информации по любым цифровым каналам связи LAN, WAN, Internet на один удаленный компьютер. Управление сервером с удаленного компьютера невозможно.  Регистрация аудио - 6 каналов. Комплект поставки: TinyVN4 Pro2 - 3шт, ПО VideoNet. Возможность комплектации системы  платами TinyVN4 Pro3</t>
  </si>
  <si>
    <t>RO6-Light</t>
  </si>
  <si>
    <t>6-ти канальная система телевизионного наблюдения и регистрации (4 кадра/с на канал). Передача аудио/видео информации по любым цифровым каналам связи LAN, WAN, Internet на один удаленный компьютер. Управление сервером с удаленного компьютера невозможно.  Регистрация аудио - 4 канала. Комплект поставки: TinyVN4 Pro2 - 2 шт, ПО VideoNet. Возможность комплектации системы  платами TinyVN4 Pro3</t>
  </si>
  <si>
    <t>RO6-Light SE</t>
  </si>
  <si>
    <t>6-ти канальная система телевизионного наблюдения и регистрации (6 кадров/с на канал). Передача аудио/видео информации по любым цифровым каналам связи LAN, WAN, Internet на один удаленный компьютер. Управление сервером с удаленного компьютера невозможно.  Регистрация аудио - 6 каналов. Комплект поставки: TinyVN4 Pro2 - 3шт, ПО VideoNet. Возможность комплектации системы  платами TinyVN4 Pro3</t>
  </si>
  <si>
    <t>RO7-Light</t>
  </si>
  <si>
    <t>7-ми канальная система телевизионного наблюдения и регистрации (3 кадра/с на канал). Передача аудио/видео информации по любым цифровым каналам связи LAN, WAN, Internet на один удаленный компьютер. Управление сервером с удаленного компьютера невозможно.  Регистрация аудио - 4 канала. Комплект поставки: TinyVN4 Pro2 - 2 шт, ПО VideoNet. Возможность комплектации системы  платами TinyVN4 Pro3</t>
  </si>
  <si>
    <t>RO7-Light SE</t>
  </si>
  <si>
    <t xml:space="preserve">7-ми канальная система телевизионного наблюдения и регистрации (6 кадров/с на канал). Передача аудио/видео информации по любым цифровым каналам связи LAN, WAN, Internet на один удаленный компьютер. Управление сервером с удаленного компьютера невозможно.  Регистрация аудио - 8 каналов. Комплект поставки: PowerVN 4 Pro 4AGC, MB-BNC4AGC, ПО VideoNet. </t>
  </si>
  <si>
    <t>RO8-Light</t>
  </si>
  <si>
    <t>8-ми канальная система телевизионного наблюдения и регистрации (3 кадра/с на канал). Передача аудио/видео информации по любым цифровым каналам связи LAN, WAN, Internet на один удаленный компьютер.  Управление сервером с удаленного компьютера невозможно.  Регистрация аудио - 4 канала. Комплект поставки: TinyVN4 Pro2 - 2 шт, ПО VideoNet. Возможность комплектации системы  платами TinyVN4 Pro3</t>
  </si>
  <si>
    <t>RO8-Light SE</t>
  </si>
  <si>
    <t xml:space="preserve">8-ми канальная система телевизионного наблюдения и регистрации (6 кадров/с на канал). Передача аудио/видео информации по любым цифровым каналам связи LAN, WAN, Internet на один удаленный компьютер.  Управление сервером с удаленного компьютера невозможно.  Регистрация аудио - 8 каналов. Комплект поставки: PowerVN 4 Pro4AGC, MB-BNC4AGC, ПО VideoNet. </t>
  </si>
  <si>
    <t>RO3-Light Pro</t>
  </si>
  <si>
    <r>
      <t>3-х канальная система телевизионного наблюдения и регистрации (6 кадров/с на канал)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СМ.Примечание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. Передача аудио/видео информации по любым цифровым каналам связи LAN, WAN, Internet на несколько удаленных компьютеров (не более 4х). Управление сервером с удаленного компьютера невозможно. Регистрация аудио - 2 канала. Комплект поставки: TinyVN4 Pro2, ПО VideoNet. Возможность комплектации системы  платами TinyVN4 Pro3. </t>
    </r>
  </si>
  <si>
    <t>RO4-Light Pro</t>
  </si>
  <si>
    <t xml:space="preserve">4-х канальная система телевизионного наблюдения и регистрации (6 кадров/с на канал)(СМ.Примечание). Передача аудио/видео информации по любым цифровым каналам связи LAN, WAN, Internet на несколько удаленных компьютеров (не более 4х). Управление сервером с удаленного компьютера невозможно. Регистрация аудио - 2 канала. Комплект поставки: TinyVN4 Pro2, ПО VideoNet. Возможность комплектации системы  платами TinyVN4 Pro3. </t>
  </si>
  <si>
    <t>RO5-Light Pro</t>
  </si>
  <si>
    <t>5-ти канальная система телевизионного наблюдения и регистрации (6 кадров/с на канал)(СМ.Примечание). Передача аудио/видео информации по любым цифровым каналам связи LAN, WAN, Internet на несколько удаленных компьютеров (не более 4х). Управление сервером с удаленного компьютера невозможно. Регистрация аудио - 4 канала. Комплект поставки: TinyVN4 Pro2-2шт., ПО VideoNet. Возможность комплектации системы  платами TinyVN4 Pro3.</t>
  </si>
  <si>
    <t>RO6-Light Pro</t>
  </si>
  <si>
    <r>
      <t>6-ти канальная система телевизионного наблюдения и регистрации (6 кадров/с на канал)(СМ.Примечание). Передача аудио/видео информации по любым цифровым каналам связи LAN, WAN, Internet на несколько удаленных компьютеров (не более 4х). Управление сервером с удаленного компьютера невозможно. Регистрация аудио - 4 канала. Комплект поставки: TinyVN4 Pro2-2шт., ПО VideoNet. Возможность комплектации системы  платами TinyVN4 Pro3.</t>
    </r>
    <r>
      <rPr>
        <i/>
        <sz val="7"/>
        <rFont val="PragmaticaCTT"/>
        <family val="0"/>
      </rPr>
      <t xml:space="preserve"> </t>
    </r>
  </si>
  <si>
    <t>RO7-Light Pro</t>
  </si>
  <si>
    <t>7-ми канальная система телевизионного наблюдения и регистрации до 6 кадров/с на канал (СМ.Примечание). Передача аудио/видео информации по любым цифровым каналам связи LAN, WAN, Internet на несколько удаленных компьютеров (не более 4х). Управление сервером с удаленного компьютера невозможно. Регистрация аудио - 4 канала. Комплект поставки: TinyVN4 Pro2-2шт., ПО VideoNet. Возможность комплектации системы  платами TinyVN4 Pro3.</t>
  </si>
  <si>
    <t>RO8-Light Pro</t>
  </si>
  <si>
    <t>8-ми канальная система телевизионного наблюдения и регистрации до 6 кадров/с на канал(СМ.Примечание). Передача аудио/видео информации по любым цифровым каналам связи LAN, WAN, Internet на несколько удаленных компьютеров (не более 4х). Управление сервером с удаленного компьютера невозможно. Регистрация аудио - 4 канала. Комплект поставки: TinyVN4 Pro2-2шт., ПО VideoNet. Возможность комплектации системы  платами TinyVN4 Pro3.</t>
  </si>
  <si>
    <t>RO12-v8</t>
  </si>
  <si>
    <t>12-ти канальная система телевизионного наблюдения и регистрации (3 кадра/с на канал). Регистрация аудио - 6 каналов. Комплект поставки: TinyVN4 Pro 2 - 3шт, ПО VideoNet. Расширение системы платами PowerVN4 Pro4AGC, TitanVN8ProAGC</t>
  </si>
  <si>
    <t>RO16-v8</t>
  </si>
  <si>
    <t xml:space="preserve">16-ти канальная система телевизионного наблюдения и регистрации (3 кадра/с на канал). Регистрация аудио - 8 каналов. Комплект поставки: PowerVN8, ПО VideoNet. </t>
  </si>
  <si>
    <t>IVT-4</t>
  </si>
  <si>
    <t>4-х канальная система телевизионного наблюдения  (3 кадра/с на канал). Передача аудио/видео информации по любым цифровым каналам связи LAN, WAN, Internet (3 кадра/с на канал). Передача аудио - 2 канала. Регистрация видео- аудиоинформации на локальном компьютере невозможна. Комплект поставки: TinyVN4 Pro2, ПО VideoNet</t>
  </si>
  <si>
    <t>IVT-4Real</t>
  </si>
  <si>
    <t>4-х канальная система телевизионного наблюдения реального времени (25 кадров/с на канал). Передача аудио/видео информации по любым цифровым каналам связи LAN, WAN, Internet (25 кадров/с на канал). Передача аудио - 8 каналов. Регистрация видео- аудиоинформации на локальном компьютере невозможна. Комплект поставки: PowerVN8, ПО VideoNet</t>
  </si>
  <si>
    <t>IVT-8</t>
  </si>
  <si>
    <t>8-и канальная система телевизионного наблюдения  (3 кадра/с на канал). Передача аудио/видео информации по любым цифровым каналам связи LAN, WAN, Internet (3 кадра/с на канал). Передача аудио - 4 канала. Регистрация видео- аудиоинформации на локальном компьютере невозможна. Комплект поставки: TinyVN4 Pro2 - 2шт, ПО VideoNet</t>
  </si>
  <si>
    <t>IVT-8Real</t>
  </si>
  <si>
    <t>8-и канальная система телевизионного наблюдения реального времени (25 кадров/с на канал). Передача аудио/видео информации по любым цифровым каналам связи LAN, WAN, Internet (25 кадров/с на канал). Передача аудио - 16 каналов. Регистрация видео- аудиоинформации на локальном компьютере невозможна. Комплект поставки: PowerVN8, SM-PowerPack8 ПО VideoNet</t>
  </si>
  <si>
    <t>IVT-16</t>
  </si>
  <si>
    <t>16-и канальная система телевизионного наблюдения  (3 кадра/с на канал). Передача аудио/видео информации по любым цифровым каналам связи LAN, WAN, Internet (3 кадра/с на канал). Передача аудио - 8 каналов. Регистрация видео- аудиоинформации на локальном компьютере невозможна. Комплект поставки: PowerVN8, ПО VideoNet</t>
  </si>
  <si>
    <t>Примечание:</t>
  </si>
  <si>
    <t>Комплект поставки RO-Light Pro обеспечивает скорость просмотра 3к/сек. Для увелечения скорости просмотра до 6 к/сек необходимо докупить дополнительное оборудование:
для наборов RO3-Light Pro, RO4-Light Pro, RO5-Light Pro и RO6-Light Pro -- плату TinyVN4 Pro2 (1шт.)
для наборов RO7-Light Pro и RO8-Light Pro заменить платы Tiny VN4 Pro2 2 шт. на плату PowerVN4 Pro 4 AGC (1шт.) и дополнительную панель MB-BNC4 AGC (1шт.)</t>
  </si>
  <si>
    <t>Системы бизнес класса</t>
  </si>
  <si>
    <t>Defender 4</t>
  </si>
  <si>
    <t>4-х канальная система телевизионного наблюдения и регистрации реального времени. 25 кадров/с по каждому каналу. Регистрация аудио - 4 канала. Передача аудио/видео информации по любым цифровым каналам связи LAN, WAN, Internet. 250Gb HDD S-ATA, DVD-RW, Корпус Midi-Tower ATX</t>
  </si>
  <si>
    <t>Defender 8</t>
  </si>
  <si>
    <t>8-и канальная система телевизионного наблюдения и регистрации реального времени. 25 кадров/с по каждому каналу. Регистрация аудио - 8 канала. Передача аудио/видео информации по любым цифровым каналам связи LAN, WAN, Internet. 250Gb HDD S-ATA, DVD-RW, Корпус Midi-Tower ATX</t>
  </si>
  <si>
    <t>Defender 16</t>
  </si>
  <si>
    <t>16-ти канальная система телевизионного наблюдения и регистрации реального времени. 25 кадров/с по каждому каналу.  Регистрация аудио - 16 каналов. Передача аудио/видео информации по любым цифровым каналам связи LAN, WAN, Internet, 16 входов охранных датчиков/ 4 релейных выхода, 1500Gb HDD S-ATA (RAID-5, HotSwap), DVD-RW, 2 выхода для подключения мониторов, Возможна установка в  19" стойку (рельсы/ручки в комплекте, высота 4U)</t>
  </si>
  <si>
    <t>Defender 16 Pro</t>
  </si>
  <si>
    <t>Spectator 12</t>
  </si>
  <si>
    <t>12-ти канальная система телевизионного наблюдения реального времени (25 кадров/с по каждому каналу) и малокадровой регистрации (6 кадров/с по каждому каналу).  Регистрация аудио - 12 каналов. Передача аудио/видео информации по любым цифровым каналам связи LAN, WAN, Internet, 500Gb HDD S-ATA, DVD-RW, 2 выхода для подключения мониторов, Корпус Midi-Tower ATX</t>
  </si>
  <si>
    <t>Spectator 16</t>
  </si>
  <si>
    <t>16-ти канальная система телевизионного наблюдения реального времени (25 кадров/с по каждому каналу) и малокадровой регистрации (6 кадров/с по каждому каналу).  Регистрация аудио - 16 каналов. Передача аудио/видео информации по любым цифровым каналам связи LAN, WAN, Internet, 750Gb HDD S-ATA, DVD-RW, 2 выхода для подключения мониторов, Корпус Midi-Tower ATX</t>
  </si>
  <si>
    <t xml:space="preserve">Guard 16 </t>
  </si>
  <si>
    <t>16-ти канальная система телевизионного наблюдения и регистрации в режиме мультиплексирования. 3 кадра/с по каждому каналу.  Регистрация аудио - 8 каналов. Передача аудио/видео информации по любым цифровым каналам связи LAN, WAN, Internet, 16 входов охранных датчиков / 4 релейных выхода, 250Gb HDD S-ATA, DVD-RW, Корпус Midi-Tower ATX</t>
  </si>
  <si>
    <t xml:space="preserve">Guard 16 Pro </t>
  </si>
  <si>
    <t>16-ти канальная система телевизионного наблюдения и регистрации в режиме мультиплексирования. 6 кадров/с по каждому каналу.  Регистрация аудио - 16 каналов. Передача аудио/видео информации по любым цифровым каналам связи LAN, WAN, Internet, 16 входов охранных датчиков / 4 релейных выхода, 500Gb HDD S-ATA, DVD-RW, 2 выхода для подключения мониторов, Корпус Midi-Tower ATX</t>
  </si>
  <si>
    <t xml:space="preserve">Guard 32 </t>
  </si>
  <si>
    <t>32-х канальная система телевизионного наблюдения и регистрации в режиме мультиплексирования. 3 кадра/с по каждому каналу.  Регистрация аудио - 16 каналов. Передача аудио/видео информации по любым цифровым каналам связи LAN, WAN, Internet, 16 входов охранных датчиков / 4 релейных выхода, 1000Gb HDD S-ATA, DVD-RW, 2 выхода для подключения мониторов, Корпус Midi-ATX</t>
  </si>
  <si>
    <t>Guard 32 Pro</t>
  </si>
  <si>
    <t>32-х канальная система телевизионного наблюдения и регистрации в режиме мультиплексирования. 6 кадров/с по каждому каналу.  Регистрация аудио - 16 каналов. Передача аудио/видео информации по любым цифровым каналам связи LAN, WAN, Internet, 16 входов охранных датчиков / 4 релейных выхода, 1500Gb HDD S-ATA (RAID-5, HotSwap), DVD-RW, 2 выхода для подключения мониторов, Возможна установка в  19" стойку (рельсы/ручки в комплекте, высота 4U)</t>
  </si>
  <si>
    <t>Системы для БАНКОВ</t>
  </si>
  <si>
    <t>Bank-Defender</t>
  </si>
  <si>
    <t xml:space="preserve">16-ти канальная система телевизионного наблюдения и регистрации реального времени. 25 кадров/с по каждому каналу.   Регистрация аудио - 16 каналов. Передача аудио/видео информации по любым цифровым каналам связи LAN, WAN, Internet.  Rack-mount 19" </t>
  </si>
  <si>
    <t>Звоните</t>
  </si>
  <si>
    <t>Bank-Defender Pro</t>
  </si>
  <si>
    <t>16-ти канальная система телевизионного наблюдения и регистрации реального времени. 25 кадров/с по каждому каналу. Регистрация аудио - 16 каналов. Передача аудио/видео информации по любым цифровым каналам связи LAN, WAN, Internet.  Rack-mount 19" case</t>
  </si>
  <si>
    <t>Комплекты системы VideoNet для инсталляторов и системных интеграторов</t>
  </si>
  <si>
    <t>RO4-Real</t>
  </si>
  <si>
    <t>4-х канальная система телевизионного наблюдения и регистрации реального времени (25 кадров/с на канал). Регистрация аудио - 8 каналов. Комплект поставки: PowerVN8, ПО VideoNet</t>
  </si>
  <si>
    <t>RO8-Real</t>
  </si>
  <si>
    <t>8-ми канальная система телевизионного наблюдения и регистрации реального времени (25 кадров/с на канал). Регистрация аудио - 16 каналов. Комплект поставки: PowerVN8, SM-PowerPack8ПО VideoNet</t>
  </si>
  <si>
    <t>RO12-Real</t>
  </si>
  <si>
    <t>12-ти канальная система телевизионного наблюдения и регистрации реального времени (25 кадров/с на канал). Регистрация аудио - 24 канала. Комплект поставки: PowerVN8 - 2шт,SM-PowerPack8, ПО VideoNet</t>
  </si>
  <si>
    <t>RO16-Real</t>
  </si>
  <si>
    <t>16-ти канальная система телевизионного наблюдения и регистрации реального времени (25 кадров/с на канал). Регистрация аудио - 32 канала. Комплект поставки: PowerVN8 - 2 шт, SM-PowerPack8 - 2шт., ПО VideoNet</t>
  </si>
  <si>
    <t>IVS04-v8</t>
  </si>
  <si>
    <t>4-х канальная система телевизионного наблюдения и регистрации. Передача аудио/видео информации по любым цифровым каналам связи LAN, WAN, Internet (3 кадра/с на канал). Регистрация/передача аудио - 2 канала. Комплект поставки: TinyVN4 Pro2, ПО VideoNet</t>
  </si>
  <si>
    <t>IVS04-Real</t>
  </si>
  <si>
    <t>4-х канальная система телевизионного наблюдения и регистрации реального времени. Передача аудио/видео информации по любым цифровым каналам связи LAN, WAN, Internet (25 кадров/с на канал). Регистрация/передача аудио - 8 каналов. Комплект поставки: PowerVN8, ПО VideoNet</t>
  </si>
  <si>
    <t>IVS08-v8</t>
  </si>
  <si>
    <t>8-ми канальная система телевизионного наблюдения и регистрации. Передача аудио/видео информации по любым цифровым каналам связи LAN, WAN, Internet (3 кадра/с на канал). Регистрация/передача аудио - 4 канала. Комплект поставки: TinyVN4 Pro 2 - 2шт, ПО VideoNet</t>
  </si>
  <si>
    <t>IVS08-Real</t>
  </si>
  <si>
    <t>8-ми канальная система телевизионного наблюдения и регистрации реального времени. Передача аудио/видео информации по любым цифровым каналам связи LAN, WAN, Internet (25 кадров/с на канал).  Регистрация/передача аудио - 16 каналов. Комплект поставки: PowerVN8, SM-PowerPack8, ПО VideoNet</t>
  </si>
  <si>
    <t>IVS12-v8</t>
  </si>
  <si>
    <t>12-ти канальная система телевизионного наблюдения и регистрации. Передача аудио/видео информации по любым цифровым каналам связи LAN, WAN, Internet (3 кадра/с на канал). Регистрация/передача аудио - 6 каналов. Комплект поставки: TinyVN4 Pro2 - 3шт, ПО VideoNet</t>
  </si>
  <si>
    <t>IVS12-Real</t>
  </si>
  <si>
    <t>12-ти канальная система телевизионного наблюдения и регистрации реального времени. Передача аудио/видео информации по любым цифровым каналам связи LAN, WAN, Internet (25 кадров/с на канал).  Регистрация/передача аудио - 24 канала. Комплект поставки: PowerVN8 - 2шт, SM-PowerPack8, ПО VideoNet</t>
  </si>
  <si>
    <t>IVS16-v8</t>
  </si>
  <si>
    <t>16-ти канальная система телевизионного наблюдения и регистрации. Передача аудио/видео информации по любым цифровым каналам связи LAN, WAN, Internet (3 кадра/с на канал).  Регистрация/передача аудио - 8 каналов. Комплект поставки: PowerVN8 ПО VideoNet</t>
  </si>
  <si>
    <t>IVS16-Real</t>
  </si>
  <si>
    <t>16-ти канальная система телевизионного наблюдения и регистрации реального времени. Передача аудио/видео информации по любым цифровым каналам связи LAN, WAN, Internet (25 кадров/с на канал).  Регистрация/передача аудио - 32 канала. Комплект поставки: PowerVN8 - 2шт, SM-PowerPack8 - 2 шт. ПО VideoNet</t>
  </si>
  <si>
    <t>Компоненты системы VideoNet для инсталляторов и системных интеграторов</t>
  </si>
  <si>
    <t>RO-v8</t>
  </si>
  <si>
    <t>Программное обеспечение РАБОЧЕЙ СТАНЦИИ  (локальное наблюдение и регистрация).                                                                                                     Реализует следующие базовые функции:
До 64 телевизионных камер и/или устройств управления телеметрией
Регистрация видео/аудио на жестком диске;
Автоматическая реакция системы на возникающие события;
Контроль охранных датчиков;
Управление телеметрией;
Управление исполнительными устройствами.
Максимальный темп 6 кадров/с для каждого канала</t>
  </si>
  <si>
    <t>RO-real</t>
  </si>
  <si>
    <t>Программное обеспечение РАБОЧЕЙ СТАНЦИИ  (локальное наблюдение и регистрация).                                                                                                     Реализует следующие базовые функции:
До 64 телевизионных камер и/или устройств управления телеметрией
Регистрация видео/аудио на жестком диске;
Автоматическая реакция системы на возникающие события;
Контроль охранных датчиков;
Управление телеметрией;
Управление исполнительными устройствами.
Максимальный темп 25 кадров/с для каждого канала</t>
  </si>
  <si>
    <t>IVT-real</t>
  </si>
  <si>
    <t>Программное обеспечение передатчика  (локальное и удаленное наблюдение).                                                                  Реализует следующие базовые функции:
До 64 телевизионных камер и/или устройств управления телеметрией
Передача видео/аудио информации и сигналов с охранных датчиков по каналам связи;
Получение видео/аудио информации и информации от охранных датчиков с удаленных объектов (серверов системы VideoNet) и ее отображение;
Контроль охранных датчиков;                                                                   Управление телеметрией;
Удаленное управление исполнительными устройствами.
Регистрация видео- аудиоинформации на локальном компьютере невозможна.
Максимальный темп 25 кадров/с для каждого канала</t>
  </si>
  <si>
    <t>IVS-v8</t>
  </si>
  <si>
    <t>Программное обеспечение СЕРВЕРа. (локальное, удаленное наблюдение и регистрация).                                                                                     Реализует следующие базовые функции:
До 64 телевизионных камер и/или устройств управления телеметрией
Регистрация видео и аудио информации на жестком диске;
Передача видео/аудио информации и сигналов с охранных датчиков по каналам связи;
Получение видео/аудио информации и информации от охранных датчиков с удаленных объектов (серверов системы VideoNet), ее запись и отображение;
Контроль охранных датчиков;                                                                  Управление телеметрией.   
Удаленное управление исполнительными устройствами.
Максимальный темп 6 кадров/с для каждого канала</t>
  </si>
  <si>
    <t>IVS-real</t>
  </si>
  <si>
    <t>Программное обеспечение СЕРВЕРа (локальное, удаленное наблюдение и регистрация). Наиболее полнофункциональное ПО из всей серии.                                                                                          Реализует следующие базовые функции:
До 64 телевизионных камер и/или устройств управления телеметрией
Регистрация видео и аудио информации на жестком диске;
Передача видео/аудио информации и сигналов с охранных датчиков по каналам связи;
Получение видео/аудио информации и информации от охранных датчиков с удаленных объектов (серверов системы VideoNet), ее запись и отображение;
Контроль охранных датчиков;                                                                   Управление телеметрией;
Удаленное управление исполнительными устройствами.
Максимальный темп 25 кадров/с для каждого канала</t>
  </si>
  <si>
    <t>IVC-v8</t>
  </si>
  <si>
    <t>Программное обеспечение КЛИЕНТа.
Реализует следующие базовые функции:
Получение видео/аудио информации и информации от охранных датчиков с удаленных объектов (серверов системы VideoNet), ее запись и отображение; 
Автоматическая реакция системы на возникающие события;
Управление телеметрией;
Удаленное управление исполнительными устройствами.
Удаленный просмотр видео/аудио архивов
Удаленное администрирование</t>
  </si>
  <si>
    <t>IVS-Trial</t>
  </si>
  <si>
    <t>СПЕЦИАЛЬНЫЙ ВАРИАНТ программного обеспечения IVS-Real, имеющий 2 отличия:
1. Специальная цена;
2. Ограниченное время непрерывной работы;
Для начала постоянной эксплуатации необходимо зарегистрировать IVS-Trial и доплатить за выбранную версию программного обеспечения VideoNet 7. После ввода лицензионного кода будет снято ограничение на время непрерывной работы.
Возврат оборудования и денег по программе TRIAL возможен в течении 60 дней со дня покупки.</t>
  </si>
  <si>
    <t>SM-Web Client</t>
  </si>
  <si>
    <t>Доступ к системе VideoNet с помощью web-браузера MS Internet Explorer
(цена указана за 1 подключение)</t>
  </si>
  <si>
    <t>SM-TitanPack16</t>
  </si>
  <si>
    <t>Модуль позволяющий подключить до 16 входов реального времени на плате Titan VN16</t>
  </si>
  <si>
    <t>SM-PowerPack8</t>
  </si>
  <si>
    <t>Модуль позволяющий подключить до 8 входов реального времени на плате Power VN8</t>
  </si>
  <si>
    <t>SM-PLAN</t>
  </si>
  <si>
    <t>Модуль, позволяющий загружать в систему графические планы охраняемых объектов в векторном формате (CAD-форматы), размещать на планах объекты управления (тв-камеры, охранные/пожарные датчики и т.п.) и проводить управление системой используя их;</t>
  </si>
  <si>
    <t>SM-PROXY</t>
  </si>
  <si>
    <t>Модуль, позволяющий организовать  маршрутизацию потоков информации для оптимизирования использования низкоскоростных каналов связи</t>
  </si>
  <si>
    <t>SM-ARCHIVE</t>
  </si>
  <si>
    <t>Модуль, позволяющий организовать удаленный просмотр архива в лицензиях RoX-Light и RoX-Light SE</t>
  </si>
  <si>
    <t>SM-IP</t>
  </si>
  <si>
    <t xml:space="preserve">Модуль, позволяющий подключить к программному обеспечению IVS-Real и IVS-V8 одну IP камеру </t>
  </si>
  <si>
    <t>SM-IP SERVER</t>
  </si>
  <si>
    <t xml:space="preserve">Модуль, позволяющий подключить к программному обеспечению IVS-Real и IVS-V8 один IP сервер </t>
  </si>
  <si>
    <t>TitanVN16</t>
  </si>
  <si>
    <t>ВИДЕОБЛАСТЕР для системы VideoNet.
Основные ТТХ: 
Создан на основе технологии BnB
8/16* входов реального времени/до 32 в режиме коммутации.
Скорость ввода до 400 кадров/с (до 192 кадров/сек в коммутируемом режиме)
16 независимых аудиовходов
32 входа для подключения датчиков 
8 управляемых выходов
Аппаратная система предотвращения зависаний
PCI-Express х4
*При условии использования совместно с SM-TitanPack16</t>
  </si>
  <si>
    <t>PowerVN8</t>
  </si>
  <si>
    <t>ВИДЕОБЛАСТЕР для системы VideoNet.
Основные ТТХ: 
Создан на основе технологии BnB
4/8* входов реального времени/16 в режиме коммутации.
Скорость ввода до 200 кадров/сек (до 96 в режиме коммутации)
8 независимых аудиовходов
16 входов для подключения датчиков 
4 управляемых выхода
Аппаратная система предотвращения зависаний
PCI-Express 1X
*При условии использования совместно с SM-PowerPack8</t>
  </si>
  <si>
    <t>PowerVN4 Pro 4 AGC</t>
  </si>
  <si>
    <t>ВИДЕОБЛАСТЕР для системы VideoNet.
Основные ТТХ: 
4 входа реального времени/16 в режиме коммутации. (АЦП CX 10 bit)
Скорость ввода до 100 кадров/сек (до 50 в режиме коммутации)                                                                       Автоматическая регулировка усиления (АРУ) на 4 канала
Поддержка источников видеосигнала формата S-Video (4 входа реального времени)
 8 независимых аудиовходов(24 bit)
16 входов для подключения датчиков 
4 управляемых выхода
Аппаратная система предотвращения зависаний
PCI-шина 32бита/66МГц</t>
  </si>
  <si>
    <t>TinyVN4 Pro 2</t>
  </si>
  <si>
    <t>ВИДЕОБЛАСТЕР для системы VideoNet.
Основные ТТХ: 
 1 вход реального времени/4 в режиме коммутации.
 Скорость ввода до 25 кадров/сек (до 12 в режиме коммутации)
2 независимых аудиовхода (24 bit)
PCI-шина 32бита/33МГц</t>
  </si>
  <si>
    <t>TinyVN4 Pro 3</t>
  </si>
  <si>
    <t>ВИДЕОБЛАСТЕР для системы VideoNet.
Основные ТТХ: 
 1 вход реального времени/4 в режиме коммутации. 
(АЦП CX 10 bit)
 Скорость ввода до 25 кадров/сек (до 12 в режиме коммутации) 
2 независимых аудиовхода (24 bit)
16 входов для подключения датчиков 
4 управляемых выхода
Аппаратная система предотвращения зависаний
PCI-шина 32бита/33МГц</t>
  </si>
  <si>
    <t>MB-BNC4 AGC</t>
  </si>
  <si>
    <t>Дополнительная панель видеовходов для PowerVN4 Pro 2, Pro3, Pro4, TitanVN8, Pro  с 4 разъемами типа BNC и автоматической регулировкой усиления (АРУ) . Используется для организации мультиплексной работы видеобластера.</t>
  </si>
  <si>
    <t>MB-BNC4</t>
  </si>
  <si>
    <t>Дополнительная панель видеовходов для PowerVN4 Pro 2, Pro3, Pro4, TitanVN8, Pro с 4 разъемами типа BNC. Используется для организации мультиплексной работы видеобластера.</t>
  </si>
  <si>
    <t>MB-S-Video</t>
  </si>
  <si>
    <t>Дополнительная панель видеовходов для PowerVN4 Pro 4  c 2 разъемами для подключения каналов S-Video</t>
  </si>
  <si>
    <t>MB-RCA4</t>
  </si>
  <si>
    <t>Дополнительная панель аудиовходов для TitanVN8, PowerVN4 Pro 4 и TinyVN4 Pro 2 с 4 разъемами типа RCA. Используется для подключения внешних источников аудиосигнала к видеобластерам.</t>
  </si>
  <si>
    <t>MB-DB25 for VN-Cable</t>
  </si>
  <si>
    <t>Дополнительная панель видео- аудиовходов для TitanVN8 и PowerVN4 Pro 4 с разъемом типа DB-25F. Используется для организации мультиплексной работы видеобластера. Подключение до 16 видео- аудиовходов. Рекомендуется использовать совместно с MB-DB25-BNC.</t>
  </si>
  <si>
    <t>MB-DB25-AGC</t>
  </si>
  <si>
    <t>Дополнительная панель видео- аудиовходов для плат типа TitanVN8 и PowerVN4 с разъемом типа DB-25F. Используется для организации мультиплексной работы видеобластера. Подключение до 16 видео- аудиовходов. Рекомендуется использовать совместно с VN-BNC-Cable</t>
  </si>
  <si>
    <t>VN-BNC-cable</t>
  </si>
  <si>
    <t>Переходник для MB-DB25-AGC с 16 разъемами типа -BNC.</t>
  </si>
  <si>
    <t>MB-RIO4/16</t>
  </si>
  <si>
    <t>Модуль релейных выходов и оптоизолированных входов для PowerVN4 Pro 4. Модуль «MB-RIO 4/16» предназначен для приема, гальванического разделения дискретных сигналов от датчиков охраны и передачи их в устройство TitanVN, PowerVN4 Pro 4, PowerVN4 Pro 3, TinyVN4 Pro 3.  Модуль «MB-RIO 4/16» имеет 4 релейных выхода типа «сухой контакт» для управления внешними исполнительными устройств</t>
  </si>
  <si>
    <t>1008PTL-RS</t>
  </si>
  <si>
    <t>Блок управления поворотным устройством и трансфокатором для системы VideoNet</t>
  </si>
  <si>
    <t>Чек-ТВ III</t>
  </si>
  <si>
    <t>Устройство, связывающее видеокадр с точной информацией о пробиваемом товаре на кассе.</t>
  </si>
  <si>
    <t>Модули интеграции</t>
  </si>
  <si>
    <t>IM OMEGA</t>
  </si>
  <si>
    <t>Модуль интеграции с программным комплексом OMEGA Поддержка неограниченного количества комплексов OMEGA в локальной сети. Получение любой информации от всех подсистем комплекса OMEGA (QUEST, Орион, Аккорд512, Vista 50P/501, Радуга 2А, Радуга 3, Baxall, Panasonic, DM, Eskey, Escod,  Galaxy-512, Mini-2000, ESA,  Autronica BS-100 DYFI, Cardax, ESMINA, HOCAS) и управление этими подсистемами из VideoNet ( полная поддержка всех событий/реакций имеющихся в системах).</t>
  </si>
  <si>
    <t>IM ORION</t>
  </si>
  <si>
    <t>Модуль интеграции с программным комплексом ОРИОН производства компании БОЛИД</t>
  </si>
  <si>
    <t xml:space="preserve">IM Quest II </t>
  </si>
  <si>
    <t>Модуль интеграции с системой безопасности Quest II - аппаратно-программным комплексом, предназначенным для организации управления доступом на объектах различного масштаба. Поддержка неограниченного количества комплексов Quest II в локальной сети. Мониторинг событий и управление оборудованием системы Quest II из системы VideoNet (посылка команд на точки доступа Quest II), регистрация изменения состояния оборудования и управление функциями VideoNet (полная поддержка всех событий и реакций систем).</t>
  </si>
  <si>
    <t>IM SV-магазин</t>
  </si>
  <si>
    <t xml:space="preserve">Модуль интеграции с  системой корпоративного учета SV-магазин. Позволяет получать и хранить в журнале событий VideoNet всю информацию о производимых кассовых операциях. </t>
  </si>
  <si>
    <t>IM POTOK</t>
  </si>
  <si>
    <t>Модуль интеграции с системой распознавания номерных знаков АПК "ПОТОК". Поддержка неограниченного количества комплексов АПК "ПОТОК" в локальной сети. Получение любой информации по распознаннаванию из АПК "ПОТОК", полная поддержка всех событий/реакций имеющихся в системах.</t>
  </si>
  <si>
    <t>IM АвтоУраган</t>
  </si>
  <si>
    <t>Модуль интеграции с системой распознавания номерных знаков АПК "АВТОУРАГАН". Поддержка неограниченного количества комплексов АПК "АВТОУРАГАН" в локальной сети. Получение любой информации по распознаннаванию из АПК "АВТОУРАГАН", полная поддержка всех событий/реакций имеющихся в системах.</t>
  </si>
  <si>
    <t>IM VideoMarket</t>
  </si>
  <si>
    <t>Модуль интеграции с программой аналитики кассовых операций Чек-ТВ</t>
  </si>
  <si>
    <t>IM ATM</t>
  </si>
  <si>
    <t>Модуль интеграции с программным обеспечением банкоматов</t>
  </si>
  <si>
    <t>IM ALPHA</t>
  </si>
  <si>
    <t>Модуль интеграции с системой обеспечения жизнедеятельности здания ALPHA Поддержка неограниченного количества комплексов ALPHA в локальной сети. Получение любой информации от всех подсистем комплекса  и управление этими подсистемами из VideoNet ( полная поддержка всех событий/реакций имеющихся в системах).</t>
  </si>
  <si>
    <t>звоните</t>
  </si>
  <si>
    <t>IM ITREPID</t>
  </si>
  <si>
    <t>Модуль интеграции с ситемой периметральной охраны SMI Intepid</t>
  </si>
  <si>
    <t>IM ZN-SMART EYE</t>
  </si>
  <si>
    <t>Модуль интеграции с системой распознавания личности по лицу. Поддержка систем ZN SMART EYE и Viisage FaceFinder</t>
  </si>
  <si>
    <t>Комплекты разработчика</t>
  </si>
  <si>
    <t>RVN-SDK Pro</t>
  </si>
  <si>
    <t>Комплект разработчика, для создания собственных программных продуктов с использованием плат  TitanVN8, PowerVN4 и TinyVN4 и профессионального видеокодека DVPack. Комплект поставки: драйвер для плат TitanVN8, PowerVN4 и TinyVN4, библиотека для работы с драйвером, библиотека для компрессии/декомпрессии видеопотоков, пример использования библиотек, описание, видеобластер PowerVN4.</t>
  </si>
  <si>
    <t>RVN-SDK Video</t>
  </si>
  <si>
    <t>Комплект разработчика, для создания собственных программных продуктов с использованием плат TitanVN8, PowerVN4 и TinyVN4. Комплект поставки: драйвер для плат PowerVN4 и TinyVN4, библиотека для работы с драйвером, пример использования библиотеки, описание, видеобластер PowerVN4.</t>
  </si>
  <si>
    <t>RVN-SDK DVPack</t>
  </si>
  <si>
    <t>Комплект разработчика, для создания собственных программных продуктов с использованием профессионального видеокодека DVPack. Комплект поставки: библиотека для компрессии/декомпрессии видеопотоков, пример использования библиотек, описание.</t>
  </si>
  <si>
    <t>SDK-Licence Pro</t>
  </si>
  <si>
    <t>Лицензия на использование библиотек из состава RVN-SDK Pro. Комплект поставки: электронный ключ.</t>
  </si>
  <si>
    <t xml:space="preserve">SDK-Licence Video </t>
  </si>
  <si>
    <t>Лицензия на использование библиотек из состава RVN-SDK Video. Комплект поставки: электронный ключ.</t>
  </si>
  <si>
    <t xml:space="preserve">SDK-Licence DVPack </t>
  </si>
  <si>
    <t>Лицензия на использование библиотек из состава RVN-SDK DVPack. Комплект поставки: электронный ключ.</t>
  </si>
  <si>
    <t xml:space="preserve"> АПК «АвтоУраган»</t>
  </si>
  <si>
    <t>URS ("АвтоУраган"- сервер распознавания) для сетевого компьютера</t>
  </si>
  <si>
    <t xml:space="preserve">Используется для одного системного блока компьютера. Включает распознавание по выбранному количеству каналов, видеоввод и сетевую поддержку передачи результатов работы, а также возможность подключения дополнительных модулей: диагностики, управления внешними устройствами и управления от внешних устройств, устройств измерения скорости  </t>
  </si>
  <si>
    <t>Обработка видеокадров с ограничением по быстродействию (3 к/с).</t>
  </si>
  <si>
    <t>URS 1 S</t>
  </si>
  <si>
    <t>ПО ""АвтоУраган"-сервер распознавания" с эл. ключом; 1 канал. 3 к/с. Регистрация т/с до 10 км/ч</t>
  </si>
  <si>
    <t>URS 2 S</t>
  </si>
  <si>
    <t>ПО ""АвтоУраган"-сервер распознавания" с эл. ключом; 2 канала, 2 х 3 к/с. Регистрация т/с до 10 км/ч по каждому каналу</t>
  </si>
  <si>
    <t>URS 3 S</t>
  </si>
  <si>
    <t>ПО "АвтоУраган"-сервер распознавания" с эл. ключом; 3 канала, 3 х 3 к/с. Регистрация т/с до 10 км/ч по каждому каналу.</t>
  </si>
  <si>
    <t>URS 4 S</t>
  </si>
  <si>
    <t>ПО "АвтоУраган"-сервер распознавания" с эл. ключом; 4 канала, 4 х 3 к/с. Регистрация т/с до 10 км/ч по каждому каналу.</t>
  </si>
  <si>
    <t>URS 6 S</t>
  </si>
  <si>
    <t>ПО "АвтоУраган"-сервер распознавания" с эл. ключом; до 6 каналов, 6 х 3 к/с. Регистрация т/с до 10 км/ч по каждому каналу.</t>
  </si>
  <si>
    <t>URS 8 S</t>
  </si>
  <si>
    <t>ПО "АвтоУраган"-сервер распознавания" с эл. ключом; до 8 каналов, 8 х 3 к/с. Регистрация т/с до 10 км/ч по каждому каналу.</t>
  </si>
  <si>
    <t>URS 12 S</t>
  </si>
  <si>
    <t>ПО "АвтоУраган"-сервер распознавания" с эл. ключом; до 12 каналов, 12 х 3 к/с. Регистрация т/с до 10 км/ч по каждому каналу.</t>
  </si>
  <si>
    <t>URS 16 S</t>
  </si>
  <si>
    <t>ПО "Ураган"-сервер распознавания" с эл. ключом; до 16 каналов, 16 х 3 к/с. Регистрация т/с до 10 км/ч по каждому каналу.</t>
  </si>
  <si>
    <t>Обработка видеокадров в реальном времени (25 к/с)</t>
  </si>
  <si>
    <t>URS 1 F</t>
  </si>
  <si>
    <t>ПО ""АвтоУраган"-сервер распознавания" с эл. ключом; 1 канал. 25 к/с. Регистрация т/с до 150 км/ч</t>
  </si>
  <si>
    <t>URS 2 F</t>
  </si>
  <si>
    <t>ПО ""АвтоУраган"-сервер распознавания" с эл. ключом; 2 канала, 2 х 25 к/с. Регистрация т/с до 150 км/ч по каждому каналу</t>
  </si>
  <si>
    <t>URS 3 F</t>
  </si>
  <si>
    <t>ПО "АвтоУраган"-сервер распознавания" с эл. ключом; 3 канала, 3 х 25 к/с. Регистрация т/с до 150 км/ч по каждому каналу.</t>
  </si>
  <si>
    <t>URS 4 F</t>
  </si>
  <si>
    <t>ПО ""АвтоУраган"-сервер распознавания" с эл. ключом; 4 канала, 4 х 25 к/с. Регистрация т/с до 150 км/ч по каждому каналу.</t>
  </si>
  <si>
    <t>URS 5 F</t>
  </si>
  <si>
    <t>ПО ""АвтоУраган"-сервер распознавания" с эл. ключом; 5 каналов, 5 х 20 к/с. Регистрация т/с до 140 км/ч по каждому каналу.</t>
  </si>
  <si>
    <t>URS 6 F</t>
  </si>
  <si>
    <t>ПО ""АвтоУраган"-сервер распознавания" с эл. ключом; 6 каналов, 6 х 15 к/с. Регистрация т/с до 120 км/ч по каждому каналу.</t>
  </si>
  <si>
    <t>Дополнительные модули для URS</t>
  </si>
  <si>
    <t>Модуль измерения скорости VSM (vihicle speed mesarment) для "URS-сервера распознавания"</t>
  </si>
  <si>
    <t>Подключает заданное количестов радиолокационных радаров и/или осуществляет оценку скорости по видеоизображению</t>
  </si>
  <si>
    <t>VSM 1</t>
  </si>
  <si>
    <t>ПО подключения одного радара (измерение скорости по одной полосе движения)</t>
  </si>
  <si>
    <t>VSM 2</t>
  </si>
  <si>
    <t>ПО подключения до двух радаров (измерение скорости по двум полосам движения)</t>
  </si>
  <si>
    <t>VSM3</t>
  </si>
  <si>
    <t>ПО  подключения до трех радаров (измерение скорости по трем полосам движения)</t>
  </si>
  <si>
    <t>VSM4</t>
  </si>
  <si>
    <t>ПО подключения до четырех радаров (измерение скорости по четырем полосам движения)</t>
  </si>
  <si>
    <t>USS ("АвтоУраган"- сервер хранения и обработки данных)</t>
  </si>
  <si>
    <t>Цифра после названия модуля показывает ограничение количества подключаемых компьютеров-серверов распознавания (URS)
 (от каждого URS принимается до 6 каналов реального времени  - 25 к/с или до 16 каналов при 3 к/с)
Функции USS: ведение журналов регистрации т/с (архивирование); проверка по подключенным базам данных розыска (стандартных форматов); обновление баз данных розыска; подключение клиентов (рабочих мест операторов); ретрансляция  данных на другие USS; система разграничения прав доступа клиентов к данным; подключение дополнительных модулей</t>
  </si>
  <si>
    <t>USS 1</t>
  </si>
  <si>
    <t>ПО "USS" с эл.ключом для обработки данных с одного URS</t>
  </si>
  <si>
    <t>USS 2</t>
  </si>
  <si>
    <t>ПО "USS" с эл.ключом для обработки данных с двух URS</t>
  </si>
  <si>
    <t>USS 5</t>
  </si>
  <si>
    <t>ПО "USS" с эл.ключом для обработки данных с пяти URS</t>
  </si>
  <si>
    <t>USS 10</t>
  </si>
  <si>
    <t>ПО "USS" с эл.ключом для обработки данных с десяти URS</t>
  </si>
  <si>
    <t>USS 20</t>
  </si>
  <si>
    <t>ПО "USS" с эл.ключом для обработки данных с двадцати URS</t>
  </si>
  <si>
    <t>USS 50</t>
  </si>
  <si>
    <t>ПО "USS" с эл.ключом для обработки данных с пятидесяти URS</t>
  </si>
  <si>
    <t>USS MAX</t>
  </si>
  <si>
    <t>ПО "USS" с эл.ключом для обработки данных с неограниченного количества URS</t>
  </si>
  <si>
    <t xml:space="preserve">      UAC ("АвтоУраган"-  клиент) </t>
  </si>
  <si>
    <t xml:space="preserve"> Функции UAC : просмотр журналов на USS и проведение выборок и поиска по ним с сохранением отчетов; визуализация выявления по базам данных розыска; визуализация нарушений скоростного режима, визуализация нарушений дорожной разметки (проезд на красный цвет светофора) </t>
  </si>
  <si>
    <t>UAC 1</t>
  </si>
  <si>
    <t xml:space="preserve">Возможность подключения одного клиента (рабочего места оператора) </t>
  </si>
  <si>
    <t>UAC 10</t>
  </si>
  <si>
    <t xml:space="preserve">Возможность подключения до десяти клиентов (рабочих мест оператора) </t>
  </si>
  <si>
    <t>UAC MAX</t>
  </si>
  <si>
    <t xml:space="preserve">Возможность подключения неограниченного количества клиентов (рабочих мест оператора) </t>
  </si>
  <si>
    <t xml:space="preserve">Версия с ограниченным временем работы (720 часов) </t>
  </si>
  <si>
    <t>Специальная версия программы сделанная для демонстрации работы комплекса, обучения работы с программой.
Полная версия АПК «АвтоУраган» состоящая из модуля распознавания на 2 канала быстрого движения (URS 2F), сервера хранения (USS 1), с подключением до 10 клиентов (UAC 10) с ограничением по времени работы. При необходимости эти параметры могут быть изменены. После окончания испытательного времени может быть перепрограммирован в нужную полноценную конфигурацию.</t>
  </si>
  <si>
    <t>URM  Trial</t>
  </si>
  <si>
    <t>ПО "URM" с эл. ключом; 1 или 4 канала по требованию, 25 к/с. Регистрация т/с до 150 км/ч. Срок лицензии ограничен - 1 месяц (720 часов непрерывной работы). По требованию допускается возможность продления на дополнительный ограниченный срок.</t>
  </si>
  <si>
    <t>Сервер диагностики «АвтоУраган» TDM (test and diagnostics module)</t>
  </si>
  <si>
    <t>Проверка работоспособности камер, контроль состояния компьютера, перезапуск при сбое питания или программы</t>
  </si>
  <si>
    <t>TDM</t>
  </si>
  <si>
    <t>ПО диагностики всех программных модулей АПК «АвтоУраган»</t>
  </si>
  <si>
    <t>Специальная версия программы сделанная для демонстрации работы комплекса, обучения работы с программой.
  Полная версия АПК «АвтоУраган» состоящая из модуля распознавания на 2 канала быстрого движения (URS 2F), сервера хранения (USS 1), с подключением до 10 клиентов (UAC 10) с ограничением по времени работы. При необходимости эти параметры могут быть изменены.</t>
  </si>
  <si>
    <t>Видео Датчики (видеокамеры в сборе):</t>
  </si>
  <si>
    <t>комплект: видеокамера с вариообъективом, термокожух, кронштейн, монтажный короб, грозозащита</t>
  </si>
  <si>
    <t>VS-TV-1</t>
  </si>
  <si>
    <t xml:space="preserve">Видео Датчик ~220 В или ~24 В. На базе аналоговой ч/б CCTV-камеры. Освещение в зоне контроля 30 люкс. Возможность работы в ИК диапазоне. Расстояние до центра зоны распознавания от 7 до 30 м. Уличное исполнение -52ºС - +40ºС. </t>
  </si>
  <si>
    <t>VS-TV-1P</t>
  </si>
  <si>
    <t>Видео Датчик полярный. Аналог VS-TV-1, но исполнение -65ºС - +40ºС</t>
  </si>
  <si>
    <t>VS-TV-1T</t>
  </si>
  <si>
    <t>Видео Датчик - расширенный температурный диапазон. Аналог VS-TV-1, 
но исполнение -65ºС - +55ºС</t>
  </si>
  <si>
    <t>VS-TV-2</t>
  </si>
  <si>
    <t>Видео Датчик 12 В. Исполнение -52ºС - +40ºС(остальные характеристики аналогичны VS-TV-1)</t>
  </si>
  <si>
    <t>Тубус ТВ</t>
  </si>
  <si>
    <t>Тубус раздвижной для защиты ТВ датчиков от загрязнения. Крепится на перед ТВ камеры.</t>
  </si>
  <si>
    <t xml:space="preserve">Адрес: г.Москва, ул. Правды, д. 21, стр. 1,                                                      первый этаж, офис № 3                                                                                      Проезд: ст. м. Савеловская                                                                                      Тел:  (495) 921-38-60 многоканальный                                                                   E-mail: info@navikom.ru                                                                      http://www.navikom.ru    </t>
  </si>
  <si>
    <t>«ИНТЕЛЛЕКТ»</t>
  </si>
  <si>
    <t>Интегрированный комплекс безопасности с распределенной архитектурой</t>
  </si>
  <si>
    <t>Для охраны объектов среднего и крупного масштаба.</t>
  </si>
  <si>
    <t>Программная часть  Видео захвата системы "Интеллект"</t>
  </si>
  <si>
    <t>ITV</t>
  </si>
  <si>
    <t>Ядро системы (включает подсистему отчётов,web-сервер,модуль отправки сообщений на e-mail, модуль отправки звуковых сообщений)</t>
  </si>
  <si>
    <t>Аппаратная часть  Видео захвата системы "Интеллект"</t>
  </si>
  <si>
    <t>Интеллект G 1</t>
  </si>
  <si>
    <t>1 канал 25 к/с на канал (обязательно наличие ПО базового ядра системы)</t>
  </si>
  <si>
    <t>Интеллект F 2</t>
  </si>
  <si>
    <t>2 канала 8 к/с на канал (обязательно наличие ПО базового ядра системы)</t>
  </si>
  <si>
    <t>Интеллект G 2</t>
  </si>
  <si>
    <t>2 канала 25 к/с на канал (обязательно наличие ПО базового ядра системы)</t>
  </si>
  <si>
    <t>Интеллект B 4</t>
  </si>
  <si>
    <t>4 канала 2 к/с на канал (обязательно наличие ПО базового ядра системы)</t>
  </si>
  <si>
    <t>Интеллект C 4</t>
  </si>
  <si>
    <t>4 канала 3 к/с на канал (обязательно наличие ПО базового ядра системы)</t>
  </si>
  <si>
    <t>Интеллект D 4</t>
  </si>
  <si>
    <t>4 канала 4 к/с на канал (обязательно наличие ПО базового ядра системы)</t>
  </si>
  <si>
    <t>Интеллект E 4</t>
  </si>
  <si>
    <t>4 канала 6 к/с на канал (обязательно наличие ПО базового ядра системы)</t>
  </si>
  <si>
    <t>Интеллект F 4</t>
  </si>
  <si>
    <t>4 канала 8 к/с на канал (обязательно наличие ПО базового ядра системы)</t>
  </si>
  <si>
    <t>Интеллект G 4</t>
  </si>
  <si>
    <t>4 канала 25к/с на канал (обязательно наличие ПО базового ядра системы)</t>
  </si>
  <si>
    <t>Интеллект A 6</t>
  </si>
  <si>
    <t>6 каналов 1 к/с на канал (обязательно наличие ПО базового ядра системы)</t>
  </si>
  <si>
    <t>Интеллект B 6</t>
  </si>
  <si>
    <t>6 каналов 2 к/с на канал (обязательно наличие ПО базового ядра системы)</t>
  </si>
  <si>
    <t>Интеллект C 6</t>
  </si>
  <si>
    <t>6 каналов 3 к/с на канал (обязательно наличие ПО базового ядра системы)</t>
  </si>
  <si>
    <t>Интеллект D 6</t>
  </si>
  <si>
    <t>6 каналов 4 к/с на канал (обязательно наличие ПО базового ядра системы)</t>
  </si>
  <si>
    <t>Интеллект E 6</t>
  </si>
  <si>
    <t>6 каналов 6 к/с на канал (обязательно наличие ПО базового ядра системы)</t>
  </si>
  <si>
    <t>Интеллект F 6</t>
  </si>
  <si>
    <t>6 каналов 8к/с на канал (обязательно наличие ПО базового ядра системы)</t>
  </si>
  <si>
    <t>Интеллект G 6</t>
  </si>
  <si>
    <t>6 каналов 25 к/с на канал (обязательно наличие ПО базового ядра системы)</t>
  </si>
  <si>
    <t>Интеллект A 8</t>
  </si>
  <si>
    <t>8 каналов 1 к/с на канал (обязательно наличие ПО базового ядра системы)</t>
  </si>
  <si>
    <t>Интеллект B 8</t>
  </si>
  <si>
    <t>8 каналов 2 к/с на канал (обязательно наличие ПО базового ядра системы)</t>
  </si>
  <si>
    <t>Интеллект C 8</t>
  </si>
  <si>
    <t>8 каналов 3 к/с на канал (обязательно наличие ПО базового ядра системы)</t>
  </si>
  <si>
    <t>Интеллект D 8</t>
  </si>
  <si>
    <t>8 каналов 4 к/с на канал (обязательно наличие ПО базового ядра системы)</t>
  </si>
  <si>
    <t>Интеллект E 8</t>
  </si>
  <si>
    <t>8 каналов 6к/с на канал (обязательно наличие ПО базового ядра системы)</t>
  </si>
  <si>
    <t>Интеллект F 8</t>
  </si>
  <si>
    <t>8 каналов 8 к/с на канал (обязательно наличие ПО базового ядра системы)</t>
  </si>
  <si>
    <t>Интеллект G 8</t>
  </si>
  <si>
    <t>8 каналов 25 к/с на канал (обязательно наличие ПО базового ядра системы)</t>
  </si>
  <si>
    <t>Интеллект A 12</t>
  </si>
  <si>
    <t>12 каналов 1 к/с на канал (обязательно наличие ПО базового ядра системы)</t>
  </si>
  <si>
    <t>Интеллект B 12</t>
  </si>
  <si>
    <t>12 каналов 2 к/с на канал (обязательно наличие ПО базового ядра системы)</t>
  </si>
  <si>
    <t>Интеллект C 12</t>
  </si>
  <si>
    <t>12 каналов 3 к/с на канал (обязательно наличие ПО базового ядра системы)</t>
  </si>
  <si>
    <t>Интеллект D 12</t>
  </si>
  <si>
    <t>12 каналов 4 к/с на канал (обязательно наличие ПО базового ядра системы)</t>
  </si>
  <si>
    <t>Интеллект E 12</t>
  </si>
  <si>
    <t>12 каналов 6к/с на канал (обязательно наличие ПО базового ядра системы)</t>
  </si>
  <si>
    <t>Интеллект F 12</t>
  </si>
  <si>
    <t>12 каналов 8 к/с на канал (обязательно наличие ПО базового ядра системы)</t>
  </si>
  <si>
    <t>Интеллект G 12</t>
  </si>
  <si>
    <t>12 каналов 25 к/с на канал (обязательно наличие ПО базового ядра системы)</t>
  </si>
  <si>
    <t>Интеллект A 16</t>
  </si>
  <si>
    <t>16 каналов 1 к/с на канал (обязательно наличие ПО базового ядра системы)</t>
  </si>
  <si>
    <t>Интеллект B 16</t>
  </si>
  <si>
    <t>16 каналов 2 к/с на канал (обязательно наличие ПО базового ядра системы)</t>
  </si>
  <si>
    <t>Интеллект C 16</t>
  </si>
  <si>
    <t>16 каналов 3 к/с на канал (обязательно наличие ПО базового ядра системы)</t>
  </si>
  <si>
    <t>Интеллект D 16</t>
  </si>
  <si>
    <t>16 каналов 4 к/с на канал (обязательно наличие ПО базового ядра системы)</t>
  </si>
  <si>
    <t>Интеллект E 16</t>
  </si>
  <si>
    <t>16 каналов 6к/с на канал (обязательно наличие ПО базового ядра системы)</t>
  </si>
  <si>
    <t>Интеллект F 16</t>
  </si>
  <si>
    <t>16 каналов 8 к/с на канал (обязательно наличие ПО базового ядра системы)</t>
  </si>
  <si>
    <t>Интеллект G 16</t>
  </si>
  <si>
    <t>16 каналов 25 к/с на канал (обязательно наличие ПО базового ядра системы)</t>
  </si>
  <si>
    <t>Интеллект A 24</t>
  </si>
  <si>
    <t>24 канала 1 к/с на канал (обязательно наличие ПО базового ядра системы)</t>
  </si>
  <si>
    <t>Интеллект B 24</t>
  </si>
  <si>
    <t>24 канала 2 к/с на канал (обязательно наличие ПО базового ядра системы)</t>
  </si>
  <si>
    <t>Интеллект C 24</t>
  </si>
  <si>
    <t>24 канала 3 к/с на канал (обязательно наличие ПО базового ядра системы)</t>
  </si>
  <si>
    <t>Интеллект D 24</t>
  </si>
  <si>
    <t>24 канала 4 к/с на канал (обязательно наличие ПО базового ядра системы)</t>
  </si>
  <si>
    <t>Интеллект E 24</t>
  </si>
  <si>
    <t>24 канала 6 к/с на канал (обязательно наличие ПО базового ядра системы)</t>
  </si>
  <si>
    <t>Интеллект F 24</t>
  </si>
  <si>
    <t>24 канала 8 к/с на канал (обязательно наличие ПО базового ядра системы)</t>
  </si>
  <si>
    <t>Интеллект A 32</t>
  </si>
  <si>
    <t>32 канала 1 к/с на канал (обязательно наличие ПО базового ядра системы)</t>
  </si>
  <si>
    <t>Интеллект B 32</t>
  </si>
  <si>
    <t>32 канала 2 к/с на канал (обязательно наличие ПО базового ядра системы)</t>
  </si>
  <si>
    <t>Интеллект C 32</t>
  </si>
  <si>
    <t>32 канала 3 к/с на канал (обязательно наличие ПО базового ядра системы)</t>
  </si>
  <si>
    <t>Интеллект D 32</t>
  </si>
  <si>
    <t>32 канала 4 к/с на канал (обязательно наличие ПО базового ядра системы)</t>
  </si>
  <si>
    <t>Интеллект E 32</t>
  </si>
  <si>
    <t>32 канала 6 к/с на канал (обязательно наличие ПО базового ядра системы)</t>
  </si>
  <si>
    <t>Интеллект F 32</t>
  </si>
  <si>
    <t>32 канала 8 к/с на канал (обязательно наличие ПО базового ядра системы)</t>
  </si>
  <si>
    <t>Интеллект A 48</t>
  </si>
  <si>
    <t>48 каналов 1 к/с на канал (обязательно наличие ПО базового ядра системы)</t>
  </si>
  <si>
    <t>Интеллект B 48</t>
  </si>
  <si>
    <t>48 каналов 2 к/с на канал (обязательно наличие ПО базового ядра системы)</t>
  </si>
  <si>
    <t>Интеллект C 48</t>
  </si>
  <si>
    <t>48 каналов 3 к/с на канал (обязательно наличие ПО базового ядра системы)</t>
  </si>
  <si>
    <t>Интеллект D 48</t>
  </si>
  <si>
    <t>48 каналов 4 к/с на канал (обязательно наличие ПО базового ядра системы)</t>
  </si>
  <si>
    <t>Интеллект E 48</t>
  </si>
  <si>
    <t>48 каналов 6к/с на канал (обязательно наличие ПО базового ядра системы)</t>
  </si>
  <si>
    <t>Интеллект A 64</t>
  </si>
  <si>
    <t>64 канала 1 к/с на канал (обязательно наличие ПО базового ядра системы)</t>
  </si>
  <si>
    <t>Интеллект B 64</t>
  </si>
  <si>
    <t>64 канала 2 к/с на канал (обязательно наличие ПО базового ядра системы)</t>
  </si>
  <si>
    <t>Интеллект C 64</t>
  </si>
  <si>
    <t>64 канала 3 к/с на канал (обязательно наличие ПО базового ядра системы)</t>
  </si>
  <si>
    <t>Интеллект D 64</t>
  </si>
  <si>
    <t>64 канала 4 к/с на канал (обязательно наличие ПО базового ядра системы)</t>
  </si>
  <si>
    <t>Серверное программное обеспечение</t>
  </si>
  <si>
    <t>Удалённое рабочее место(УРМ)</t>
  </si>
  <si>
    <t>ПО распределения потоков</t>
  </si>
  <si>
    <t>ПО управления поворотными устройствами (один порт)</t>
  </si>
  <si>
    <t>ПО Архиватор</t>
  </si>
  <si>
    <t>ПО управления спец. клавиатурой</t>
  </si>
  <si>
    <t>Специальная клавиатура</t>
  </si>
  <si>
    <t>POS-Интеллект (ПО подключения кассовых терминалов)</t>
  </si>
  <si>
    <t>Дополнительные возможности плат FS-5,FS-6</t>
  </si>
  <si>
    <t>ПО обработки звуковых сигналов (на базе плат FS 5 ,FS 6) за канал</t>
  </si>
  <si>
    <t>ПО обработки Лучи/Реле (4/4)</t>
  </si>
  <si>
    <t>Модули интеграции Охранно-пожарной сигнализации</t>
  </si>
  <si>
    <t>ОПС "Vista-501" (на один COM-port)</t>
  </si>
  <si>
    <t>ОПС Болид (на один COM-object)</t>
  </si>
  <si>
    <t>ППКОП  «Рубеж-08»</t>
  </si>
  <si>
    <t>ППКОП  «Рубеж-07-3»</t>
  </si>
  <si>
    <t>Модули интеграции Систем контроля доступа</t>
  </si>
  <si>
    <t>ПО бюро пропусков</t>
  </si>
  <si>
    <t>ПО фотоидентификации</t>
  </si>
  <si>
    <t>ПО учета рабочего времени</t>
  </si>
  <si>
    <t>ПО ЛК NAC (на один COM-port)</t>
  </si>
  <si>
    <t>ПО "Apollo" (на один центральный контроллер)</t>
  </si>
  <si>
    <t>ПО "Perco" (на один центральный контроллер)</t>
  </si>
  <si>
    <r>
      <t>«ВидеоIQ 7»</t>
    </r>
    <r>
      <rPr>
        <sz val="12"/>
        <rFont val="Arial"/>
        <family val="2"/>
      </rPr>
      <t xml:space="preserve"> </t>
    </r>
  </si>
  <si>
    <t>Цифровая система видеонаблюдения с клиент-серверной архитектурой</t>
  </si>
  <si>
    <t>Для  охраны объектов среднего и малого масштаба</t>
  </si>
  <si>
    <t>Программно-аппаратная часть  Видео захвата системы "Видео7"</t>
  </si>
  <si>
    <t>Видео7 G 1</t>
  </si>
  <si>
    <t>25 к/с на канал</t>
  </si>
  <si>
    <t>Видео7 F 2</t>
  </si>
  <si>
    <t>8 к/с на канал</t>
  </si>
  <si>
    <t>Видео7 G 2</t>
  </si>
  <si>
    <t>Видео7 B 4</t>
  </si>
  <si>
    <t>2 к/с на канал</t>
  </si>
  <si>
    <t>Видео7 C 4</t>
  </si>
  <si>
    <t>3 к/с на канал</t>
  </si>
  <si>
    <t>Видео7 D 4</t>
  </si>
  <si>
    <t>4 к/с на канал</t>
  </si>
  <si>
    <t>Видео7 E 4</t>
  </si>
  <si>
    <t>6 к/с на канал</t>
  </si>
  <si>
    <t>Видео7 F 4</t>
  </si>
  <si>
    <t>Видео7 G 4</t>
  </si>
  <si>
    <t>Видео7 А 6</t>
  </si>
  <si>
    <t>1 к/с на канал</t>
  </si>
  <si>
    <t>Видео7 B 6</t>
  </si>
  <si>
    <t>Видео7 C 6</t>
  </si>
  <si>
    <t>Видео7 D 6</t>
  </si>
  <si>
    <t>Видео7 E 6</t>
  </si>
  <si>
    <t>Видео7 F 6</t>
  </si>
  <si>
    <t>Видео7 G 6</t>
  </si>
  <si>
    <t>Видео7 А 8</t>
  </si>
  <si>
    <t>Видео7 B 8</t>
  </si>
  <si>
    <t>Видео7 C 8</t>
  </si>
  <si>
    <t>Видео7 D 8</t>
  </si>
  <si>
    <t>Видео7 E 8</t>
  </si>
  <si>
    <t>Видео7 F 8</t>
  </si>
  <si>
    <t>Видео7 G 8</t>
  </si>
  <si>
    <t>Видео7 А 12</t>
  </si>
  <si>
    <t>Видео7 B 12</t>
  </si>
  <si>
    <t>Видео7 C 12</t>
  </si>
  <si>
    <t>Видео7 D 12</t>
  </si>
  <si>
    <t>Видео7 E 12</t>
  </si>
  <si>
    <t>Видео7 F 12</t>
  </si>
  <si>
    <t>Видео7 G 12</t>
  </si>
  <si>
    <t>Видео7 А 16</t>
  </si>
  <si>
    <t>Видео7 B 16</t>
  </si>
  <si>
    <t>Видео7 C 16</t>
  </si>
  <si>
    <t>Видео7 D 16</t>
  </si>
  <si>
    <t>Видео7 E 16</t>
  </si>
  <si>
    <t>Видео7 F 16</t>
  </si>
  <si>
    <t>Видео7 G 16</t>
  </si>
  <si>
    <t>Видео7 A 24</t>
  </si>
  <si>
    <t>Видео7 B 24</t>
  </si>
  <si>
    <t>Видео7 C 24</t>
  </si>
  <si>
    <t>Видео7 D 24</t>
  </si>
  <si>
    <t>Видео7 E 24</t>
  </si>
  <si>
    <t>Видео7 F 24</t>
  </si>
  <si>
    <t>Видео7 A 32</t>
  </si>
  <si>
    <t>Видео7 B 32</t>
  </si>
  <si>
    <t>Видео7 C 32</t>
  </si>
  <si>
    <t>Видео7 D 32</t>
  </si>
  <si>
    <t>Видео7 E 32</t>
  </si>
  <si>
    <t>Видео7 F 32</t>
  </si>
  <si>
    <t>Дополнительные возможности плат FS-5, FS-6</t>
  </si>
  <si>
    <t>ПО  обработки  звуковых сигналов(на базе плат FS-5, FS-6) за канал</t>
  </si>
  <si>
    <t>ПО обработки Лучи/Реле (4/4) Видео IQ7 (4/4)</t>
  </si>
  <si>
    <t>Дополнительные возможности программного обеспечения</t>
  </si>
  <si>
    <t xml:space="preserve">Добавление сетевых возможностей видео сервера </t>
  </si>
  <si>
    <t xml:space="preserve">ПО управления поворотными устройствами (один порт) </t>
  </si>
  <si>
    <r>
      <t>«SMART VIDEO»</t>
    </r>
    <r>
      <rPr>
        <sz val="12"/>
        <rFont val="Arial"/>
        <family val="2"/>
      </rPr>
      <t xml:space="preserve"> </t>
    </r>
  </si>
  <si>
    <t>SmartVideo I</t>
  </si>
  <si>
    <t>Возможно подключение 4 каналов видео по 4 к/с или 1го по 25 к/с</t>
  </si>
  <si>
    <t>SmartVideo II</t>
  </si>
  <si>
    <t>Возможно подключение 16 каналов видео по 4 к/c либо 8 каналов по 8к/c или 4х по 25к/c</t>
  </si>
  <si>
    <t>SmartVideo III</t>
  </si>
  <si>
    <t>SmartVideo IV</t>
  </si>
  <si>
    <t>SmartVideo V</t>
  </si>
  <si>
    <r>
      <t>Синий</t>
    </r>
    <r>
      <rPr>
        <b/>
        <sz val="10"/>
        <rFont val="Arial Cyr"/>
        <family val="2"/>
      </rPr>
      <t xml:space="preserve"> и </t>
    </r>
    <r>
      <rPr>
        <b/>
        <sz val="10"/>
        <color indexed="10"/>
        <rFont val="Arial Cyr"/>
        <family val="2"/>
      </rPr>
      <t>Красный</t>
    </r>
    <r>
      <rPr>
        <b/>
        <sz val="10"/>
        <rFont val="Arial Cyr"/>
        <family val="2"/>
      </rPr>
      <t xml:space="preserve"> – новые позиции или новые цены</t>
    </r>
  </si>
  <si>
    <t>Цены включают НДС и показаны в USD</t>
  </si>
  <si>
    <t>Сетевое IP видеонаблюдение</t>
  </si>
  <si>
    <t>Розница</t>
  </si>
  <si>
    <t>Инсталлятор 10%</t>
  </si>
  <si>
    <t>Дилер 20%</t>
  </si>
  <si>
    <t>IP (сетевые) видеосервера TRASSIR®       Любое количество каналов в CMS режиме на сервер.</t>
  </si>
  <si>
    <t>Lanser-4Mobile + ПО Trassir, возможность установки SATA HDD 2,5 (без диска в комплекте), H.264 –  4 канала по 6Fps 704х576 или 12Fps 704x288, или по 25Fps 352х288, 1 аудио, двусторонний звук, телеметрия, USB и RS232, тревожные входы\выходы, БП 220\12В. Поддержка банкоматов</t>
  </si>
  <si>
    <t>Lanser-4Mobile 3,5MR1 + ПО Trassir, MobileRack SATA HDD 3,5 (без диска в комплекте), H.264 –  4 канала по 6Fps 704х576 или 12Fps 704x288, или по 25Fps 352х288, 1 аудио, двусторонний звук, телеметрия, USB и RS232, тревожные входы\выходы, БП 220\12В. Поддержка банкоматов</t>
  </si>
  <si>
    <r>
      <t xml:space="preserve">Lanser-1Real, H.264 – 704х576 при 25Fps, аудио, телеметрия, двусторонний звук, тревожные входы\выходы, 12В, поддержка карт SD для локальной записи, </t>
    </r>
    <r>
      <rPr>
        <b/>
        <sz val="10"/>
        <color indexed="10"/>
        <rFont val="Tahoma"/>
        <family val="2"/>
      </rPr>
      <t>ПО TRASSIR приобретается дополнительно.</t>
    </r>
  </si>
  <si>
    <t>Lanser-4HDD + ПО Trassir, HDD 3,5 MobileRack до 750Гб и более (без диска в комплекте), H.264 –  4 канала по 6Fps 704х576 или по 25Fps 352х288 (10Fps на канал 704х288), 4 аудио, телеметрия, тревожные входы\выходы, БП 220\12В, питание для камер</t>
  </si>
  <si>
    <t>Lanser-4M + ПО Trassir, H.264 – 2 канала 25Fps при 704х576, 4 канала по 3-4Fps 704х576 или по 25Fps при  352х288, 4 аудио, телеметрия, двусторонний звук, трев. входы\выходы, 220/12В, поддержка карт SD для локальной записи</t>
  </si>
  <si>
    <t>IP (сетевые) видеокамеры TRASSIR®       Любое количество каналов в CMS режиме на сервер.</t>
  </si>
  <si>
    <t>Lancam-CM852 – 2 Megapixel  IP (сетевая) видеокамера 1/3 CMOS сенсор 2лк, H.264, UXGA 2 Mpix – 4-5Fps, HD720 1280x720 – 12-15Fps, SVGA 800x600 – 20Fps, 704х576 – 25Fps прогрессивная развертка, двусторонний звук, тревожные вход\выход, 12В, поддержка карт SD для локальной записи, ПО TRASSIR – опционально</t>
  </si>
  <si>
    <t>Lancam-CD812 - IP (сетевая) видеокамера 1/3 CCD сенсор 0,2лк (0лк с ИК подсветкой), H.264 –  704х576 при 25Fps, аудио, двусторонний звук, тревожные вход\выход, 12В, поддержка карт SD для локальной записи, ПО TRASSIR – опционально</t>
  </si>
  <si>
    <t>Lancam-CM832 - IP (сетевая) видеокамера ¼ CMOS сенсор 0,4лк, H.264 –  704х576 при 25Fps, аудио, двусторонний звук, тревожные вход\выход, 12В, поддержка карт SD для локальной записи, ПО TRASSIR – опционально</t>
  </si>
  <si>
    <t>ПО TRASSIR®       USB ключи защиты для IP видеокамер и  IP видеосерверов.</t>
  </si>
  <si>
    <t>USB ключ TRASSIR для IP видеокамер и видеосерверов Lancam, Lanser, Axis и других  – стоимость 1-го канала при покупке от 1...2 канала.</t>
  </si>
  <si>
    <t>USB ключ TRASSIR для IP видеокамер и видеосерверов Lancam, Lanser, Axis и других  – стоимость 1-го канала при покупке от 3...4 канала.</t>
  </si>
  <si>
    <t>USB ключ TRASSIR для IP видеокамер и видеосерверов Lancam, Lanser, Axis и других  – стоимость 1-го канала при покупке от 5...15 каналов.</t>
  </si>
  <si>
    <t>USB ключ TRASSIR для IP видеокамер и видеосерверов Lancam, Lanser, Axis и других  – стоимость 1-го канала при покупке 16 и более каналов.</t>
  </si>
  <si>
    <t>Видеонаблюдение на базе плат для ПК.  Базовые платы PCI 1, 2, 4, 8 и 16 каналов. Возможны любые конфигурации от 1 до 64 и более каналов. Два типа движения, многозонный детектор. Детектор оставленных предметов (Drive и Grand). Распределенные системы.</t>
  </si>
  <si>
    <t>Аппаратные системы с записью в реальном времени</t>
  </si>
  <si>
    <r>
      <t>Trassir</t>
    </r>
    <r>
      <rPr>
        <b/>
        <vertAlign val="superscript"/>
        <sz val="14"/>
        <color indexed="17"/>
        <rFont val="Tahoma"/>
        <family val="2"/>
      </rPr>
      <t>®</t>
    </r>
    <r>
      <rPr>
        <b/>
        <sz val="14"/>
        <color indexed="17"/>
        <rFont val="Tahoma"/>
        <family val="2"/>
      </rPr>
      <t xml:space="preserve"> DV (М)</t>
    </r>
    <r>
      <rPr>
        <b/>
        <sz val="12"/>
        <color indexed="10"/>
        <rFont val="Tahoma"/>
        <family val="2"/>
      </rPr>
      <t xml:space="preserve"> </t>
    </r>
    <r>
      <rPr>
        <b/>
        <sz val="9"/>
        <rFont val="Tahoma"/>
        <family val="2"/>
      </rPr>
      <t>Запись 25 кадров в секунду на канал гарантированно! Аппаратное сжатие видео и аудио, до 64 каналов в один блок. 25Fps при 352х288 или 6Fps при 704х576</t>
    </r>
  </si>
  <si>
    <t xml:space="preserve">2 DV - 25 fps запись на канал, Видео+Аудио </t>
  </si>
  <si>
    <t xml:space="preserve">4 DV - 25 fps запись на канал, Видео+Аудио </t>
  </si>
  <si>
    <t xml:space="preserve">8 DV - 25 fps запись на канал, Видео+Аудио </t>
  </si>
  <si>
    <t xml:space="preserve">12 DV - 25 fps запись на канал, Видео+Аудио </t>
  </si>
  <si>
    <t xml:space="preserve">16 DV - 25 fps запись на канал, Видео+Аудио </t>
  </si>
  <si>
    <t xml:space="preserve">20 DV - 25 fps запись на канал, Видео+Аудио </t>
  </si>
  <si>
    <t xml:space="preserve">24 DV - 25 fps запись на канал, Видео+Аудио </t>
  </si>
  <si>
    <t xml:space="preserve">28 DV - 25 fps запись на канал, Видео+Аудио </t>
  </si>
  <si>
    <t xml:space="preserve">32 DV - 25 fps запись на канал, Видео+Аудио </t>
  </si>
  <si>
    <t xml:space="preserve">36 DV - 25 fps запись на канал, Видео+Аудио </t>
  </si>
  <si>
    <t xml:space="preserve">40 DV - 25 fps запись на канал, Видео+Аудио </t>
  </si>
  <si>
    <t xml:space="preserve">44 DV - 25 fps запись на канал, Видео+Аудио </t>
  </si>
  <si>
    <t xml:space="preserve">48 DV - 25 fps запись на канал, Видео+Аудио </t>
  </si>
  <si>
    <t xml:space="preserve">52 DV - 25 fps запись на канал, Видео+Аудио </t>
  </si>
  <si>
    <t xml:space="preserve">56 DV - 25 fps запись на канал, Видео+Аудио </t>
  </si>
  <si>
    <t xml:space="preserve">60 DV - 25 fps запись на канал, Видео+Аудио </t>
  </si>
  <si>
    <t xml:space="preserve">64 DV - 25 fps запись на канал, Видео+Аудио </t>
  </si>
  <si>
    <r>
      <t>Trassir</t>
    </r>
    <r>
      <rPr>
        <b/>
        <vertAlign val="superscript"/>
        <sz val="14"/>
        <color indexed="17"/>
        <rFont val="Tahoma"/>
        <family val="2"/>
      </rPr>
      <t>®</t>
    </r>
    <r>
      <rPr>
        <b/>
        <sz val="14"/>
        <color indexed="17"/>
        <rFont val="Tahoma"/>
        <family val="2"/>
      </rPr>
      <t xml:space="preserve"> DV-H</t>
    </r>
    <r>
      <rPr>
        <b/>
        <sz val="12"/>
        <color indexed="10"/>
        <rFont val="Tahoma"/>
        <family val="2"/>
      </rPr>
      <t xml:space="preserve"> </t>
    </r>
    <r>
      <rPr>
        <b/>
        <sz val="9"/>
        <rFont val="Tahoma"/>
        <family val="2"/>
      </rPr>
      <t xml:space="preserve">Запись 25 кадров в секунду на канал гарантированно! Аппаратное сжатие  видео с разрешением </t>
    </r>
    <r>
      <rPr>
        <b/>
        <sz val="9"/>
        <color indexed="10"/>
        <rFont val="Tahoma"/>
        <family val="2"/>
      </rPr>
      <t>704x288</t>
    </r>
    <r>
      <rPr>
        <b/>
        <sz val="9"/>
        <rFont val="Tahoma"/>
        <family val="2"/>
      </rPr>
      <t>.  2-64 канала видео и аудио в один блок.  25Fps при 704х288 или 12Fps при 704х576.</t>
    </r>
  </si>
  <si>
    <t xml:space="preserve">2 DVH - 25 fps запись на канал, Видео+Аудио </t>
  </si>
  <si>
    <t xml:space="preserve">4 DVH - 25 fps запись на канал, Видео+Аудио </t>
  </si>
  <si>
    <t xml:space="preserve">8 DVH - 25 fps запись на канал, Видео+Аудио </t>
  </si>
  <si>
    <t xml:space="preserve">12 DVH - 25 fps запись на канал, Видео+Аудио </t>
  </si>
  <si>
    <t xml:space="preserve">16 DVH - 25 fps запись на канал, Видео+Аудио </t>
  </si>
  <si>
    <t xml:space="preserve">20 DVH - 25 fps запись на канал, Видео+Аудио </t>
  </si>
  <si>
    <t xml:space="preserve">24 DVH - 25 fps запись на канал, Видео+Аудио </t>
  </si>
  <si>
    <t xml:space="preserve">28 DVH - 25 fps запись на канал, Видео+Аудио </t>
  </si>
  <si>
    <t xml:space="preserve">32 DVH - 25 fps запись на канал, Видео+Аудио </t>
  </si>
  <si>
    <t xml:space="preserve">36 DVH - 25 fps запись на канал, Видео+Аудио </t>
  </si>
  <si>
    <t xml:space="preserve">40 DVH - 25 fps запись на канал, Видео+Аудио </t>
  </si>
  <si>
    <t xml:space="preserve">44 DVH - 25 fps запись на канал, Видео+Аудио </t>
  </si>
  <si>
    <t xml:space="preserve">48 DVH - 25 fps запись на канал, Видео+Аудио </t>
  </si>
  <si>
    <t xml:space="preserve">52 DVH - 25 fps запись на канал, Видео+Аудио </t>
  </si>
  <si>
    <t xml:space="preserve">56 DVH - 25 fps запись на канал, Видео+Аудио </t>
  </si>
  <si>
    <t xml:space="preserve">60 DVH - 25 fps запись на канал, Видео+Аудио </t>
  </si>
  <si>
    <t xml:space="preserve">64 DVH - 25 fps запись на канал, Видео+Аудио </t>
  </si>
  <si>
    <r>
      <t>Trassir</t>
    </r>
    <r>
      <rPr>
        <b/>
        <vertAlign val="superscript"/>
        <sz val="12"/>
        <color indexed="10"/>
        <rFont val="Tahoma"/>
        <family val="2"/>
      </rPr>
      <t>®</t>
    </r>
    <r>
      <rPr>
        <b/>
        <sz val="12"/>
        <color indexed="17"/>
        <rFont val="Tahoma"/>
        <family val="2"/>
      </rPr>
      <t xml:space="preserve"> DV-F    </t>
    </r>
    <r>
      <rPr>
        <b/>
        <sz val="12"/>
        <color indexed="10"/>
        <rFont val="Tahoma"/>
        <family val="2"/>
      </rPr>
      <t xml:space="preserve"> </t>
    </r>
    <r>
      <rPr>
        <b/>
        <sz val="9"/>
        <rFont val="Tahoma"/>
        <family val="2"/>
      </rPr>
      <t xml:space="preserve">Запись 25 кадров в секунду с разрешением </t>
    </r>
    <r>
      <rPr>
        <b/>
        <sz val="9"/>
        <color indexed="10"/>
        <rFont val="Tahoma"/>
        <family val="2"/>
      </rPr>
      <t>704x576</t>
    </r>
    <r>
      <rPr>
        <b/>
        <sz val="9"/>
        <rFont val="Tahoma"/>
        <family val="2"/>
      </rPr>
      <t xml:space="preserve"> на канал гарантированно! Аппаратное сжатие  видео. 1-32 канала видео и аудио в </t>
    </r>
    <r>
      <rPr>
        <b/>
        <sz val="10"/>
        <rFont val="Tahoma"/>
        <family val="2"/>
      </rPr>
      <t>один блок.</t>
    </r>
  </si>
  <si>
    <t xml:space="preserve">1 DVF - 25 fps запись на канал, Видео+Аудио </t>
  </si>
  <si>
    <t xml:space="preserve">2 DVF - 25 fps запись на канал, Видео+Аудио </t>
  </si>
  <si>
    <t xml:space="preserve">4 DVF - 25 fps запись на канал, Видео+Аудио </t>
  </si>
  <si>
    <t xml:space="preserve">6 DVF - 25 fps запись на канал, Видео+Аудио </t>
  </si>
  <si>
    <t xml:space="preserve">8 DVF - 25 fps запись на канал, Видео+Аудио </t>
  </si>
  <si>
    <t xml:space="preserve">10 DVF - 25 fps запись на канал, Видео+Аудио </t>
  </si>
  <si>
    <t xml:space="preserve">12 DVF - 25 fps запись на канал, Видео+Аудио </t>
  </si>
  <si>
    <t xml:space="preserve">14 DVF - 25 fps запись на канал, Видео+Аудио </t>
  </si>
  <si>
    <t xml:space="preserve">16 DVF - 25 fps запись на канал, Видео+Аудио </t>
  </si>
  <si>
    <t xml:space="preserve">18 DVF - 25 fps запись на канал, Видео+Аудио </t>
  </si>
  <si>
    <t xml:space="preserve">20 DVF - 25 fps запись на канал, Видео+Аудио </t>
  </si>
  <si>
    <t xml:space="preserve">22 DVF - 25 fps запись на канал, Видео+Аудио </t>
  </si>
  <si>
    <t xml:space="preserve">24 DVF - 25 fps запись на канал, Видео+Аудио </t>
  </si>
  <si>
    <t xml:space="preserve">26 DVF - 25 fps запись на канал, Видео+Аудио </t>
  </si>
  <si>
    <t xml:space="preserve">28 DVF - 25 fps запись на канал, Видео+Аудио </t>
  </si>
  <si>
    <t xml:space="preserve">30 DVF - 25 fps запись на канал, Видео+Аудио </t>
  </si>
  <si>
    <t xml:space="preserve">32 DVF - 25 fps запись на канал, Видео+Аудио </t>
  </si>
  <si>
    <t>Малокадровые аппаратные системы</t>
  </si>
  <si>
    <r>
      <t>Trassir</t>
    </r>
    <r>
      <rPr>
        <b/>
        <vertAlign val="superscript"/>
        <sz val="14"/>
        <color indexed="10"/>
        <rFont val="Tahoma"/>
        <family val="2"/>
      </rPr>
      <t>®</t>
    </r>
    <r>
      <rPr>
        <b/>
        <sz val="14"/>
        <color indexed="17"/>
        <rFont val="Tahoma"/>
        <family val="2"/>
      </rPr>
      <t xml:space="preserve"> Silen </t>
    </r>
    <r>
      <rPr>
        <b/>
        <sz val="10"/>
        <color indexed="10"/>
        <rFont val="Tahoma"/>
        <family val="2"/>
      </rPr>
      <t xml:space="preserve"> </t>
    </r>
    <r>
      <rPr>
        <b/>
        <sz val="9"/>
        <rFont val="Tahoma"/>
        <family val="2"/>
      </rPr>
      <t>Запись 6 кадров в секунду на канал, отображение - 25 fps на канал. Разрешение 704х576. Синхронный звук по всем каналам.</t>
    </r>
  </si>
  <si>
    <t xml:space="preserve">4 Канала - 25 на экран\6 fps запись на канал, Видео+Аудио </t>
  </si>
  <si>
    <t xml:space="preserve">8 Каналов - 25 на экран\6 fps запись на канал, Видео+Аудио </t>
  </si>
  <si>
    <t xml:space="preserve">12 Каналов - 25 на экран\6 fps запись на канал, Видео+Аудио </t>
  </si>
  <si>
    <t xml:space="preserve">16 Каналов - 25 на экран\6 fps запись на канал, Видео+Аудио </t>
  </si>
  <si>
    <t xml:space="preserve">20 Каналов - 25 на экран\6 fps запись на канал, Видео+Аудио </t>
  </si>
  <si>
    <t xml:space="preserve">24 Канала - 25 на экран\6 fps запись на канал, Видео+Аудио </t>
  </si>
  <si>
    <t xml:space="preserve">28 Каналов - 25 на экран\6 fps запись на канал, Видео+Аудио </t>
  </si>
  <si>
    <t xml:space="preserve">32 Каналов - 25 на экран\6 fps запись на канал, Видео+Аудио </t>
  </si>
  <si>
    <t xml:space="preserve">36 Каналов - 25 на экран\6 fps запись на канал, Видео+Аудио </t>
  </si>
  <si>
    <t xml:space="preserve">40 Каналов - 25 на экран\6 fps запись на канал, Видео+Аудио </t>
  </si>
  <si>
    <t xml:space="preserve">44 Канала - 25 на экран\6 fps запись на канал, Видео+Аудио </t>
  </si>
  <si>
    <t xml:space="preserve">48 Каналов - 25 на экран\6 fps запись на канал, Видео+Аудио </t>
  </si>
  <si>
    <t xml:space="preserve">52 Канала - 25 на экран\6 fps запись на канал, Видео+Аудио </t>
  </si>
  <si>
    <t xml:space="preserve">56 Каналов - 25 на экран\6 fps запись на канал, Видео+Аудио </t>
  </si>
  <si>
    <t xml:space="preserve">60 Каналов - 25 на экран\6 fps запись на канал, Видео+Аудио </t>
  </si>
  <si>
    <t xml:space="preserve">64 Канала - 25 на экран\6 fps запись на канал, Видео+Аудио </t>
  </si>
  <si>
    <t>Малокадровые и реалтайм программные системы</t>
  </si>
  <si>
    <t>Инсталятор 10%</t>
  </si>
  <si>
    <r>
      <t>Trassir</t>
    </r>
    <r>
      <rPr>
        <b/>
        <vertAlign val="superscript"/>
        <sz val="14"/>
        <color indexed="10"/>
        <rFont val="Tahoma"/>
        <family val="2"/>
      </rPr>
      <t>®</t>
    </r>
    <r>
      <rPr>
        <b/>
        <sz val="14"/>
        <color indexed="17"/>
        <rFont val="Tahoma"/>
        <family val="2"/>
      </rPr>
      <t xml:space="preserve"> Grand</t>
    </r>
    <r>
      <rPr>
        <b/>
        <sz val="10"/>
        <color indexed="17"/>
        <rFont val="Tahoma"/>
        <family val="2"/>
      </rPr>
      <t xml:space="preserve">  </t>
    </r>
    <r>
      <rPr>
        <b/>
        <sz val="9"/>
        <color indexed="17"/>
        <rFont val="Tahoma"/>
        <family val="2"/>
      </rPr>
      <t xml:space="preserve"> </t>
    </r>
    <r>
      <rPr>
        <b/>
        <sz val="9"/>
        <rFont val="Tahoma"/>
        <family val="2"/>
      </rPr>
      <t>Скорость записи 2-3 кадра в секунду</t>
    </r>
  </si>
  <si>
    <t>4 канала</t>
  </si>
  <si>
    <t>6 каналов</t>
  </si>
  <si>
    <t>8 каналов</t>
  </si>
  <si>
    <t>10 каналов</t>
  </si>
  <si>
    <t>12 каналов</t>
  </si>
  <si>
    <t>16 каналов</t>
  </si>
  <si>
    <t>20 каналов</t>
  </si>
  <si>
    <t>24 канала</t>
  </si>
  <si>
    <t>28 каналов</t>
  </si>
  <si>
    <t>32 канала</t>
  </si>
  <si>
    <r>
      <t>Trassir</t>
    </r>
    <r>
      <rPr>
        <b/>
        <vertAlign val="superscript"/>
        <sz val="14"/>
        <color indexed="10"/>
        <rFont val="Tahoma"/>
        <family val="2"/>
      </rPr>
      <t>®</t>
    </r>
    <r>
      <rPr>
        <b/>
        <sz val="14"/>
        <color indexed="17"/>
        <rFont val="Tahoma"/>
        <family val="2"/>
      </rPr>
      <t xml:space="preserve"> Mideo</t>
    </r>
    <r>
      <rPr>
        <sz val="10"/>
        <rFont val="Tahoma"/>
        <family val="2"/>
      </rPr>
      <t xml:space="preserve"> </t>
    </r>
    <r>
      <rPr>
        <b/>
        <sz val="9"/>
        <rFont val="Tahoma"/>
        <family val="2"/>
      </rPr>
      <t>Скорость записи 4-5 кадров в секунду</t>
    </r>
  </si>
  <si>
    <t>2 канала</t>
  </si>
  <si>
    <r>
      <t>Trassir</t>
    </r>
    <r>
      <rPr>
        <b/>
        <vertAlign val="superscript"/>
        <sz val="14"/>
        <color indexed="10"/>
        <rFont val="Tahoma"/>
        <family val="2"/>
      </rPr>
      <t>®</t>
    </r>
    <r>
      <rPr>
        <b/>
        <sz val="14"/>
        <color indexed="17"/>
        <rFont val="Tahoma"/>
        <family val="2"/>
      </rPr>
      <t xml:space="preserve"> Drive</t>
    </r>
    <r>
      <rPr>
        <b/>
        <sz val="14"/>
        <color indexed="10"/>
        <rFont val="Tahoma"/>
        <family val="2"/>
      </rPr>
      <t xml:space="preserve">   </t>
    </r>
    <r>
      <rPr>
        <b/>
        <sz val="9"/>
        <rFont val="Tahoma"/>
        <family val="2"/>
      </rPr>
      <t>(Live video)</t>
    </r>
  </si>
  <si>
    <t>1 Drive (плата Grand+ПО Trassir) до 25fps на канал</t>
  </si>
  <si>
    <t>2 Drive (плата 2xGrand+ПО Trassir) до 25fps на канал</t>
  </si>
  <si>
    <t>3 Drive (плата 4 Drive+ПО Trassir) до 25fps на канал</t>
  </si>
  <si>
    <t>4 Drive (до 25 fps на канал)</t>
  </si>
  <si>
    <t>6 Drive (до 25 fps на канал)</t>
  </si>
  <si>
    <t>8 Drive (до 25 fps на канал)</t>
  </si>
  <si>
    <t>Видеорегистраторы DVR</t>
  </si>
  <si>
    <r>
      <t>Trassir</t>
    </r>
    <r>
      <rPr>
        <b/>
        <vertAlign val="superscript"/>
        <sz val="14"/>
        <color indexed="10"/>
        <rFont val="Tahoma"/>
        <family val="2"/>
      </rPr>
      <t>®</t>
    </r>
    <r>
      <rPr>
        <b/>
        <sz val="14"/>
        <color indexed="17"/>
        <rFont val="Tahoma"/>
        <family val="2"/>
      </rPr>
      <t xml:space="preserve"> CasinoGUARD  </t>
    </r>
    <r>
      <rPr>
        <b/>
        <sz val="10"/>
        <color indexed="17"/>
        <rFont val="Tahoma"/>
        <family val="2"/>
      </rPr>
      <t xml:space="preserve"> </t>
    </r>
    <r>
      <rPr>
        <b/>
        <sz val="9"/>
        <color indexed="8"/>
        <rFont val="Tahoma"/>
        <family val="2"/>
      </rPr>
      <t>Самый мощный видеорегистратор от DSSL. Базируется только на системе TRASSIR DV-F.</t>
    </r>
  </si>
  <si>
    <t>1 канал</t>
  </si>
  <si>
    <t xml:space="preserve">4 канала  </t>
  </si>
  <si>
    <t xml:space="preserve">6  каналов </t>
  </si>
  <si>
    <t xml:space="preserve">8  каналов </t>
  </si>
  <si>
    <t xml:space="preserve">10  каналов </t>
  </si>
  <si>
    <t xml:space="preserve">12  каналов </t>
  </si>
  <si>
    <t xml:space="preserve">14  каналов </t>
  </si>
  <si>
    <t xml:space="preserve">16  каналов </t>
  </si>
  <si>
    <t xml:space="preserve">18  каналов </t>
  </si>
  <si>
    <t xml:space="preserve">20  каналов </t>
  </si>
  <si>
    <t>22  канала</t>
  </si>
  <si>
    <t>24  канала</t>
  </si>
  <si>
    <t xml:space="preserve">26  каналов </t>
  </si>
  <si>
    <t xml:space="preserve">28  каналов </t>
  </si>
  <si>
    <t xml:space="preserve">30  каналов </t>
  </si>
  <si>
    <r>
      <t>Trassir</t>
    </r>
    <r>
      <rPr>
        <b/>
        <vertAlign val="superscript"/>
        <sz val="14"/>
        <color indexed="10"/>
        <rFont val="Tahoma"/>
        <family val="2"/>
      </rPr>
      <t xml:space="preserve">® </t>
    </r>
    <r>
      <rPr>
        <b/>
        <sz val="14"/>
        <color indexed="17"/>
        <rFont val="Tahoma"/>
        <family val="2"/>
      </rPr>
      <t>Industry</t>
    </r>
    <r>
      <rPr>
        <b/>
        <sz val="14"/>
        <color indexed="17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 xml:space="preserve"> С</t>
    </r>
    <r>
      <rPr>
        <b/>
        <sz val="9"/>
        <color indexed="8"/>
        <rFont val="Tahoma"/>
        <family val="2"/>
      </rPr>
      <t xml:space="preserve">етевой видеорегистратор для профессионального применения, базируются на системах TRASSIR DV-H. </t>
    </r>
  </si>
  <si>
    <t xml:space="preserve">36  каналов </t>
  </si>
  <si>
    <t>40  каналов</t>
  </si>
  <si>
    <t>44  канала</t>
  </si>
  <si>
    <t xml:space="preserve">48  каналов </t>
  </si>
  <si>
    <t>52  канала</t>
  </si>
  <si>
    <t>56  каналов</t>
  </si>
  <si>
    <t>60  каналов</t>
  </si>
  <si>
    <t>64  канала</t>
  </si>
  <si>
    <r>
      <t>Trassir</t>
    </r>
    <r>
      <rPr>
        <b/>
        <vertAlign val="superscript"/>
        <sz val="14"/>
        <color indexed="10"/>
        <rFont val="Tahoma"/>
        <family val="2"/>
      </rPr>
      <t>®</t>
    </r>
    <r>
      <rPr>
        <b/>
        <sz val="14"/>
        <color indexed="17"/>
        <rFont val="Tahoma"/>
        <family val="2"/>
      </rPr>
      <t xml:space="preserve"> Nexus</t>
    </r>
    <r>
      <rPr>
        <b/>
        <sz val="10"/>
        <color indexed="8"/>
        <rFont val="Tahoma"/>
        <family val="2"/>
      </rPr>
      <t xml:space="preserve"> – А</t>
    </r>
    <r>
      <rPr>
        <b/>
        <sz val="9"/>
        <color indexed="8"/>
        <rFont val="Tahoma"/>
        <family val="2"/>
      </rPr>
      <t xml:space="preserve">втономный видеорегистратор массового применения. Базируется на системе видеонаблюдения TRASSIR Silen. </t>
    </r>
  </si>
  <si>
    <r>
      <t>Trassir</t>
    </r>
    <r>
      <rPr>
        <b/>
        <vertAlign val="superscript"/>
        <sz val="14"/>
        <color indexed="10"/>
        <rFont val="Tahoma"/>
        <family val="2"/>
      </rPr>
      <t>®</t>
    </r>
    <r>
      <rPr>
        <b/>
        <sz val="14"/>
        <color indexed="17"/>
        <rFont val="Tahoma"/>
        <family val="2"/>
      </rPr>
      <t xml:space="preserve"> Scout</t>
    </r>
    <r>
      <rPr>
        <b/>
        <sz val="10"/>
        <color indexed="8"/>
        <rFont val="Tahoma"/>
        <family val="2"/>
      </rPr>
      <t>- С</t>
    </r>
    <r>
      <rPr>
        <b/>
        <sz val="9"/>
        <color indexed="8"/>
        <rFont val="Tahoma"/>
        <family val="2"/>
      </rPr>
      <t xml:space="preserve">ерия сетевых видеорегистраторов для профессионального применения, поставляемые в стандартном индустриальном исполнении под 19" стойку. </t>
    </r>
  </si>
  <si>
    <r>
      <t>Trassir</t>
    </r>
    <r>
      <rPr>
        <b/>
        <vertAlign val="superscript"/>
        <sz val="14"/>
        <color indexed="10"/>
        <rFont val="Tahoma"/>
        <family val="2"/>
      </rPr>
      <t>®</t>
    </r>
    <r>
      <rPr>
        <b/>
        <sz val="14"/>
        <color indexed="17"/>
        <rFont val="Tahoma"/>
        <family val="2"/>
      </rPr>
      <t xml:space="preserve"> QuattroStation</t>
    </r>
    <r>
      <rPr>
        <b/>
        <sz val="10"/>
        <color indexed="8"/>
        <rFont val="Tahoma"/>
        <family val="2"/>
      </rPr>
      <t xml:space="preserve">- </t>
    </r>
    <r>
      <rPr>
        <b/>
        <sz val="9"/>
        <color indexed="8"/>
        <rFont val="Tahoma"/>
        <family val="2"/>
      </rPr>
      <t>Автономный видеорегистратор для систем IP видеонаблюдения. Запись до 128 каналов (25 к/с на канал) на сервер.</t>
    </r>
  </si>
  <si>
    <t xml:space="preserve">TRASSIR QuattroStation - сетевой видеорегистратор для систем IP видеонаблюдения. Запись до 128 каналов (25 к/с на канал) на сервер. Отображение от 20 до 64 каналов видео на 4 VGA и до 16 аналоговых мониторов (MDI платы опционально). </t>
  </si>
  <si>
    <t>Специальные и интегрированные системы</t>
  </si>
  <si>
    <r>
      <t>ActiveDome</t>
    </r>
    <r>
      <rPr>
        <b/>
        <vertAlign val="superscript"/>
        <sz val="10"/>
        <color indexed="10"/>
        <rFont val="Tahoma"/>
        <family val="2"/>
      </rPr>
      <t>®</t>
    </r>
    <r>
      <rPr>
        <b/>
        <sz val="10"/>
        <color indexed="10"/>
        <rFont val="Tahoma"/>
        <family val="2"/>
      </rPr>
      <t xml:space="preserve"> -управление поворотными камерами в ручном и автоматическом (SIMT дополнительно) режиме</t>
    </r>
  </si>
  <si>
    <t>Модуль роботизированного управления поворотными камерами (SpeedDome) в ручном и автоматическом режиме (для автоматического режима приобретается SIMT). Цена за связку: обзорная + поворотная (2 видео канала).</t>
  </si>
  <si>
    <t>Дополнительный обзорный канал</t>
  </si>
  <si>
    <t>Купольная видеокамера Hitron SME11P 460ТВл ZOOM  18x</t>
  </si>
  <si>
    <t>AXIS 233D 1/4" ExViewHAD Progressive Scan CCD, Day/Night, 0.5/0.008лк (F1.4, 30IRE); Уличный комплект. ZOOM 35x оптический (3.4-119мм), PT 360°/90° до 450°/с, до 704x576@25 fps M-JPEG/MPEG-4</t>
  </si>
  <si>
    <t>3280 EUR</t>
  </si>
  <si>
    <t>2952 EUR</t>
  </si>
  <si>
    <t>2624 EUR</t>
  </si>
  <si>
    <t>SIMT – детектор нового поколения</t>
  </si>
  <si>
    <t>Многофункциональный детектор движения нового поколения. Для использования в уличных условиях. Детектирование: скорости, направления, пройденного пути, размеров, пересечения границ. Высокая устойчивость к осадкам и помехам. Совместная работа с ActiveDome – автоматическое управление поворотными камерами. Цена – на один регистратор.</t>
  </si>
  <si>
    <t>TRASSIR ActiveSearch</t>
  </si>
  <si>
    <t>Система видеоанализа и интерактивного поиска в архиве на основании метаданных от детекторов движения. Поставляется в комплекте с SIMT.</t>
  </si>
  <si>
    <t>Бесплатно</t>
  </si>
  <si>
    <t>AutoTRASSIR – Система распознавания автомобильных номеров, работает на базе систем DV, Silen и Axis</t>
  </si>
  <si>
    <t>AutoTRASSIR 1 канал до 200 км\ч дополнение к TRASSIR</t>
  </si>
  <si>
    <t>AutoTRASSIR 2 канала до 200 км\ч дополнение к TRASSIR</t>
  </si>
  <si>
    <t>AutoTRASSIR 3 канала до 200 км\ч дополнение к TRASSIR</t>
  </si>
  <si>
    <t>AutoTRASSIR 4 канала до 200 км\ч дополнение к TRASSIR</t>
  </si>
  <si>
    <t>AutoTRASSIR каждый дополнительный канал свыше 4-х</t>
  </si>
  <si>
    <r>
      <t>TRASSI</t>
    </r>
    <r>
      <rPr>
        <b/>
        <sz val="10"/>
        <color indexed="10"/>
        <rFont val="Tahoma"/>
        <family val="2"/>
      </rPr>
      <t xml:space="preserve">R ActivePOS, модуль к системам </t>
    </r>
    <r>
      <rPr>
        <b/>
        <sz val="10"/>
        <color indexed="12"/>
        <rFont val="Tahoma"/>
        <family val="2"/>
      </rPr>
      <t>TRASSI</t>
    </r>
    <r>
      <rPr>
        <b/>
        <sz val="10"/>
        <color indexed="10"/>
        <rFont val="Tahoma"/>
        <family val="2"/>
      </rPr>
      <t>R для работы в качестве системы контроля кассовых операций</t>
    </r>
  </si>
  <si>
    <t>Модуль TRASSIR ActivePOS — за подключение 1 кассового терминала</t>
  </si>
  <si>
    <t>Модуль TRASSIR ActivePOS — за подключение 2-х кассовых терминалов</t>
  </si>
  <si>
    <t>Модуль TRASSIR ActivePOS — за подключение 3-х кассовых терминалов</t>
  </si>
  <si>
    <t>Модуль TRASSIR ActivePOS — за подключение 4-х кассовых терминалов</t>
  </si>
  <si>
    <t>Модуль TRASSIR ActivePOS — за каждый последующий кассовый терминал более 4-х в системе.</t>
  </si>
  <si>
    <t>TRASSIR EventSearch</t>
  </si>
  <si>
    <t>Модуль событийного поиска в архиве на основании журнала событий системы.</t>
  </si>
  <si>
    <t>Функция xScreen</t>
  </si>
  <si>
    <t>Поддержка дополнительных VGA мониторов (суммарно 8 VGA и более мониторов для IP систем и сетевых клиентов), до 32-х аналоговых мониторов (с помощью плат MDI)</t>
  </si>
  <si>
    <t>Trassir MDI-2</t>
  </si>
  <si>
    <t>Плата аналоговых видео и аудио выходов и декодирования сигналов с систем Trassir класса DV и IP устройств H.264. 2 Видео и 2 аудио выхода на каждую плату. Поддерживается до 32 каналов в одном ПК. Цена за каждые 2 канала.</t>
  </si>
  <si>
    <t>Trassir MDI-4</t>
  </si>
  <si>
    <t>Плата аналоговых видео и аудио выходов и декодирования сигналов с систем Trassir класса DV и IP устройств H.264. 4 Видео и 4 аудио выхода на каждую плату. Поддерживается до 32 каналов в одном ПК. Цена за каждые 4 канала.</t>
  </si>
  <si>
    <t>Модуль Планов</t>
  </si>
  <si>
    <t>Модуль планов помещений и территории, отображает камеры, мониторы, шаблоны. Позволяет управлять локальными и сетевыми мониторами.</t>
  </si>
  <si>
    <t>Trassir Сlient</t>
  </si>
  <si>
    <t>Сетевое рабочее место. Просмотр живого видео и просмотр архивов.</t>
  </si>
  <si>
    <t>Модуль PTZ</t>
  </si>
  <si>
    <t>Модуль управления поворотными видеокамерами (SpeedDome)</t>
  </si>
  <si>
    <t>Модуль Informer</t>
  </si>
  <si>
    <t>Модуль тревожных оповещений, SMS, SMTP почта, Звуковые сообщения</t>
  </si>
  <si>
    <t>Модули Интеграции</t>
  </si>
  <si>
    <t>АРМ "Орион" интеграция с ОПС и СКД пр-ва Болид</t>
  </si>
  <si>
    <t>Apollo - интеграция с ОПС и СКД, за каждый сервер</t>
  </si>
  <si>
    <t xml:space="preserve"> Аксессуары</t>
  </si>
  <si>
    <t>RS232\RS485 конвертер</t>
  </si>
  <si>
    <t>Промышленный конвертер для управления видеокамерами SpeedDome</t>
  </si>
  <si>
    <t xml:space="preserve">Адрес: г.Москва, ул. Правды, д. 21, стр. 1,                                                              первый этаж, офис № 3                                                                                                 Проезд: ст. м. Савеловская                                                                                               Тел:  (495) 921-38-60   многоканальный                                                                         E-mail: info@navikom.ru                                                                      http://www.navikom.ru    </t>
  </si>
  <si>
    <t xml:space="preserve">Экономичные устройства цифровой видеозаписи </t>
  </si>
  <si>
    <t>Автомобильный регистратор</t>
  </si>
  <si>
    <t>BestDVR-403Mobile-S</t>
  </si>
  <si>
    <t>Автомобильный видеорегистратор. Входы видео - 4 BNC, входы/выходы аудио – 1 RCA, меню – русифицированное, M-JPEG (возможность по-кадровой прокрутки записи), разрешение при мониторинге 720Х576, разрешение записи 640х272, 320х136, скорость записи 25 к/сек/4 канала, ИК Пульт дистанционного управления, USB-2 для резервного копирования на ПК, высокая виброустойчивость, удароустойчивость, возможность питания видеокамер от регистратора, HDD - SATA до 750 Gb, 2,5”, рабочая температура от -30С до +50С, питание 9-32В постоянного тока, габаритные размеры, мм – 260х165х135</t>
  </si>
  <si>
    <t>BestDVR, PVDR</t>
  </si>
  <si>
    <t>PVDR-0451/PVDR-0471</t>
  </si>
  <si>
    <t>Четырехканальный цифровой аппаратный комплекс видеозаписи , детектирования и наблюдения. 720(H) x 576(V) Active Pixel (PAL), Скорость записи 25 Fields/Sec., Установка внутрь 1 HDD (в комплекте не поставляются). VGA выход</t>
  </si>
  <si>
    <t>221 USD</t>
  </si>
  <si>
    <t>PVDR-0452L</t>
  </si>
  <si>
    <t>200 USD</t>
  </si>
  <si>
    <t>BestDVR-401Light-S</t>
  </si>
  <si>
    <r>
      <t>DVR на 4 канала видео</t>
    </r>
    <r>
      <rPr>
        <sz val="10"/>
        <rFont val="Verdana"/>
        <family val="2"/>
      </rPr>
      <t xml:space="preserve">, 1 аудио, отображение 25к/сек на канал, запись </t>
    </r>
    <r>
      <rPr>
        <b/>
        <sz val="10"/>
        <rFont val="Verdana"/>
        <family val="2"/>
      </rPr>
      <t>50к/сек/4кан(720x576), 100к/сек/4кан(360x288), MPEG-4</t>
    </r>
    <r>
      <rPr>
        <sz val="10"/>
        <rFont val="Verdana"/>
        <family val="2"/>
      </rPr>
      <t xml:space="preserve">, 4 входа датчиков, 1 выход реле, детектор движения, русское меню, расписание, </t>
    </r>
    <r>
      <rPr>
        <b/>
        <sz val="10"/>
        <rFont val="Verdana"/>
        <family val="2"/>
      </rPr>
      <t>архивирование на ПК по USB 2.0,</t>
    </r>
    <r>
      <rPr>
        <sz val="10"/>
        <rFont val="Verdana"/>
        <family val="2"/>
      </rPr>
      <t xml:space="preserve"> выход на монитор BNC/ VGA, </t>
    </r>
    <r>
      <rPr>
        <b/>
        <sz val="10"/>
        <rFont val="Verdana"/>
        <family val="2"/>
      </rPr>
      <t xml:space="preserve">симплекс, миниатюрный </t>
    </r>
    <r>
      <rPr>
        <sz val="10"/>
        <rFont val="Verdana"/>
        <family val="2"/>
      </rPr>
      <t xml:space="preserve">пластиковый корпус, </t>
    </r>
    <r>
      <rPr>
        <b/>
        <sz val="10"/>
        <rFont val="Verdana"/>
        <family val="2"/>
      </rPr>
      <t xml:space="preserve">вентилятор с регулируемой скоростью вращения, </t>
    </r>
    <r>
      <rPr>
        <sz val="10"/>
        <rFont val="Verdana"/>
        <family val="2"/>
      </rPr>
      <t xml:space="preserve">установка </t>
    </r>
    <r>
      <rPr>
        <b/>
        <sz val="10"/>
        <rFont val="Verdana"/>
        <family val="2"/>
      </rPr>
      <t>1 SATA HDD до 1000Gb, комплектация без HDD, управление с ИК-пульта (без работы по сети) размеры 23*16*5см, вес 1 кг, (замена снятого с производства BestDVR-401Light)</t>
    </r>
  </si>
  <si>
    <t>BestDVR-403Light NET-S</t>
  </si>
  <si>
    <t xml:space="preserve">DVR на 4 канала видео, 1 аудио, видеовыходы 1 BNC + 1 VGA, одновременная работа, входы/выходы тревоги – 1 вход, меню – русифицированное, MPEG-4, разрешение записи 720х288, скорость записи 50 к/сек/4 канала, ИК Пульт дистанционного управления, управление PTZ через RS-485, поддержка сети TCP\IP и возможность работы через интернет, USB-2 для резервного копирования на ПК, 3,5” SATA 1х750Gb, питание 220В через адаптер питания, габаритные размеры, мм – 345х226х52 </t>
  </si>
  <si>
    <t>PVDR-0852</t>
  </si>
  <si>
    <t>Восьмиканальный ТРИПЛЕКСНЫЙ цифровой аппаратный комплекс видеозаписи , детектирования и наблюдения. 720(H) x 576(V) Active Pixel (PAL), Скорость записи 100 Fields/Sec., 4 канала аудио, TCP/IP with client software. 2 HDD (в комплекте не поставляются). Mobile rack, VGA-выход.</t>
  </si>
  <si>
    <t>543 USD</t>
  </si>
  <si>
    <t>PVDR-0863L</t>
  </si>
  <si>
    <r>
      <t>Восьмиканальный ТРИПЛЕКСНЫЙ цифровой аппаратный комплекс видеозаписи MPEG 4 , детектирования и наблюдения. 2-х кратный Zoom, 720(H) x 576(V) Active Pixel (PAL), Скорость записи100 Fields/Sec., 2 канала аудио, TCP/IP with client software, USB , VGA выход,</t>
    </r>
    <r>
      <rPr>
        <b/>
        <sz val="10"/>
        <color indexed="8"/>
        <rFont val="Tahoma"/>
        <family val="2"/>
      </rPr>
      <t>(работает с Экспресс DVR)</t>
    </r>
  </si>
  <si>
    <t>809 USD</t>
  </si>
  <si>
    <t>BestDVR-903Light NET-S</t>
  </si>
  <si>
    <t xml:space="preserve">DVR на 9 каналов видео, 1 аудио, выходы видео 1 BNC + 1 VGA, одновременная работа, входы/выходы тревоги – 1 вход, меню – русифицированное, MPEG-4, разрешение записи 720х288, скорость записи 50 к/сек/9 каналов, ИК Пульт дистанционного управления, управление PTZ через RS-485, поддержка сети TCP\IP и возможность работы через интернет, USB-2 для резервного копирования на ПК, 3,5” SATA 1х750Gb, питание 220В через адаптер питания, габаритные размеры, мм – 345х226х52 </t>
  </si>
  <si>
    <t>PVDR-1652</t>
  </si>
  <si>
    <t>Шестнадцатиканальный ТРИПЛЕКСНЫЙ цифровой аппаратный комплекс видеозаписи , детектирования и наблюдения. 2-х кратный Zoom, 720(H) x 576(V) Active Pixel (PAL), Скорость 100 Fields/Sec., 4 канала аудио, TCP/IP with client software. 2 HDD (в комплекте не поставляется) Mobile rack</t>
  </si>
  <si>
    <t>589 USD</t>
  </si>
  <si>
    <t>PVDR-1663L</t>
  </si>
  <si>
    <r>
      <t xml:space="preserve">Шестнадцатиканальный ТРИПЛЕКСНЫЙ цифровой аппаратный комплекс видеозаписи MPEG 4 , детектирования и наблюдения. 2-х кратный Zoom, 720(H) x 576(V) Active Pixel (PAL), Скорость записи 100 Fields/Sec., 2 канала аудио, TCP/IP with client software, USB , VGA, </t>
    </r>
    <r>
      <rPr>
        <b/>
        <sz val="8"/>
        <color indexed="8"/>
        <rFont val="Tahoma"/>
        <family val="2"/>
      </rPr>
      <t>(работает с Экспресс DVR)</t>
    </r>
  </si>
  <si>
    <t>996 USD</t>
  </si>
  <si>
    <r>
      <t>Infinit</t>
    </r>
    <r>
      <rPr>
        <i/>
        <sz val="14"/>
        <color indexed="8"/>
        <rFont val="Arial Black"/>
        <family val="2"/>
      </rPr>
      <t>y</t>
    </r>
  </si>
  <si>
    <t>Infinity IVR-X400NE</t>
  </si>
  <si>
    <t xml:space="preserve">Экономичный полнофункциональный цифровой видеорегистратор, 4-канальный + 4 канала звука (запись), триплексный режим работы, разрешение 720х288, скорость отображения 100 к/сек, скорость записи: 50к/с(720х288), 100к/с(360х288); JPEG-2000(5 уровней комрессии); без НЖМД (возможна установка 2 дисков до 400Гб каждый); дет. движ. по кажд. каналу; обновление и архивация: встроенный DVD-RW, порт USB; Ethernet 10/100MB, сетевой клиент (ПО в комплекте); управление: передняя панель, Jog-Shuttle, ИК-пульт, Ethernet, ПК(RS-232); 4 сквозных видеовхода BNC, мониторы: основной (VGA и/или BNC), тревожный (BNC), порт RS-232, порт RS-485, управление телеметрией(RS-485), тревожные и управляющие вх/вых - 4/1; ~100-240В (12В*8.3А б/п в комплекте), 436х396х88мм, 8.5 кг </t>
  </si>
  <si>
    <t>Infinity IVR-X800NE</t>
  </si>
  <si>
    <t>Экономичный полнофункциональный цифровой видеорегистратор, 8-канальный + 4 канала звука (запись), характеристики аналогичны IVR-400NE, скорость отображения 200 к/сек, скорость записи: 100к/с(720х288), 200к/с(360х288); тревожные и управляющие вх/вых - 8/1</t>
  </si>
  <si>
    <t>Infinity IVR-X1600NE</t>
  </si>
  <si>
    <t>Экономичный полнофункциональный цифровой видеорегистратор, 16-канальный + 4 канала звука (запись), характеристики аналогичны IVR-400NE, скорость отображения 400 к/сек, скорость записи: 100к/с(720х288), 200к/с(360х288); тревожные и управляющие вх/вых - 16/1</t>
  </si>
  <si>
    <t>Infinity IVR-400LITE</t>
  </si>
  <si>
    <t xml:space="preserve">Экономичный цифровой видеорегистратор, 4-канальный, триплексный режим работы, разрешение 704х288, скорость отображения 100 к/сек, скорость записи: 100к/с; MJPEG(5 уровней комрессии); без НЖМД (возможна установка 1 диска неогр. емкости), дет. движ. по кажд. каналу, встроенный CD-RW, порт USB архивация и обновление; Ethernet 10/100MB, сетевой клиент (ПО в комплекте); управление: ИК-пульт, мышь, ПК-клавиатура(RS-232); мониторы: основной VGA или BNC, тревожный BNC, порт RS-232, порт RS-485, управление телеметрией(RS-485), тревожные и управляющие вх/вых - 4/1; ~100-240В (12В*5.83А б/п в комплекте), 360х340х70мм, 3.5 кг </t>
  </si>
  <si>
    <t>Infinity IVR-1600LITE</t>
  </si>
  <si>
    <r>
      <t>Экономичный цифровой видеорегистратор,</t>
    </r>
    <r>
      <rPr>
        <sz val="10"/>
        <rFont val="Arial Cyr"/>
        <family val="2"/>
      </rPr>
      <t xml:space="preserve"> 16-канальный, триплексный режим работы, разрешение 720х288, скорость отображения 100 к/сек, скорость записи: 25к/с(720х288), 33к/с(360х288), 66к/c(360x144)</t>
    </r>
    <r>
      <rPr>
        <sz val="10"/>
        <rFont val="Arial CYR"/>
        <family val="2"/>
      </rPr>
      <t xml:space="preserve">; JPEG-2000(5 уровней комрессии); без НЖМД (возможна установка 2 дисков до 400Гб каждый), дет. движ. по кажд. каналу, встроенный CD-RW(архивация), порт USB(обновление), Ethernet 10/100MB, сетевой клиент (ПО в комплекте); управление: передняя панель, ИК-пульт, Ethernet, ПК(RS-232); мониторы: </t>
    </r>
    <r>
      <rPr>
        <sz val="10"/>
        <rFont val="Arial Cyr"/>
        <family val="2"/>
      </rPr>
      <t>основной (BNC),</t>
    </r>
    <r>
      <rPr>
        <sz val="10"/>
        <rFont val="Arial CYR"/>
        <family val="2"/>
      </rPr>
      <t xml:space="preserve"> порт RS-232, порт RS-485, управление телеметрией(RS-485), тревожные и управляющие вх/вых - 16/1; ~100-240В (12В*5.83А б/п в комплекте), 360х340х70мм, 3.5 кг </t>
    </r>
  </si>
  <si>
    <t>Infinity IVR-KBD</t>
  </si>
  <si>
    <t>Пульт дистанционного управления, предназначен для дистанционного управления видеорегистраторами Infinity IVR.  Расстояние до 500м, RS-148/RS-232, 12B, 100мА, 340х140х44мм, блок питания -12В/1A в комплекте.</t>
  </si>
  <si>
    <t>Infinity DVARS-402MV</t>
  </si>
  <si>
    <t xml:space="preserve">Экономичный цифровой видеорегистратор, 4-канальный, триплексный режим работы, разрешение 704х288, скорость отображения 100 к/сек, скорость записи: 100к/с; MJPEG(5 уровней комрессии); без НЖМД (возможна установка 1 диска неогр. емкости), дет. движ. по кажд. каналу, порт USB архивация и обновление; Ethernet 10/100MB, сетевой клиент (ПО в комплекте); управление: русифицирован, мышь, ПК-клавиатура(RS-232); мониторы: основной VGA или BNC, тревожный BNC, порт RS-232, порт RS-485, управление телеметрией(RS-485), тревожные и управляющие вх/вых - 4/1; ~100-240В (12В*4.16А б/п в комплекте), 370х265х70мм, 4.0 кг </t>
  </si>
  <si>
    <t>Infinity DVARS-2416MV</t>
  </si>
  <si>
    <t xml:space="preserve">Экономичный цифровой видеорегистратор, 16-канальный + 4 канала звука(запись), триплексный режим работы, разрешение 704х576(704х288, 352х288), скорость отображения 400 к/сек, скорость записи: до 100к/с; MPEG-4; без НЖМД, возможна установка 3шт + 1 съемный, возможность просмотра HDD на ПК, дет. движ. по кажд. каналу, порт USB архивация и обновление; Ethernet 10/100MB, сетевой клиент (ПО в комплекте), двусторонняя передача аудио по сети; русифицирован; управление: передняя панель, ИК-пульт; мониторы: основной VGA или BNC, тревожный BNC, порт RS-232, порт RS-485, управление телеметрией(RS-485), тревожные и управляющие вх/вых - 16/1; ~100-240В (12В*4.16А б/п в комплекте), 370х265х70мм, 4.0 кг </t>
  </si>
  <si>
    <t>Infinity DVARS-2404MV</t>
  </si>
  <si>
    <t xml:space="preserve">Экономичный цифровой видеорегистратор, 4-канальный + 4 канала звука(запись), триплексный режим работы, разрешение 704х576(704х288, 352х288), скорость отображения 100 к/сек, скорость записи: до 100к/с; MPEG-4; без НЖМД, возможна установка 3шт + 1 съемный, возможность просмотра HDD на ПК, дет. движ. по кажд. каналу, порт USB архивация и обновление; Ethernet 10/100MB, сетевой клиент (ПО в комплекте), двусторонняя передача аудио по сети; русифицирован; управление: передняя панель, ИК-пульт; мониторы: основной VGA или BNC, тревожный BNC, порт RS-232, порт RS-485, управление телеметрией(RS-485), тревожные и управляющие вх/вых - 4/1; ~100-240В (12В*4.16А б/п в комплекте), 370х265х70мм, 4.0 кг </t>
  </si>
  <si>
    <t xml:space="preserve">Профессиональные устройства цифровой видеозаписи </t>
  </si>
  <si>
    <t>BestDVR</t>
  </si>
  <si>
    <t xml:space="preserve">BestDVR-402A-S </t>
  </si>
  <si>
    <r>
      <t>DVR на 4 канала видео + 4 канала аудио</t>
    </r>
    <r>
      <rPr>
        <sz val="10"/>
        <rFont val="Verdana"/>
        <family val="2"/>
      </rPr>
      <t>, отображение 25к/сек на канал, скорость записи и трансляции по сети: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100к/с/4кан</t>
    </r>
    <r>
      <rPr>
        <b/>
        <sz val="10"/>
        <rFont val="Verdana"/>
        <family val="2"/>
      </rPr>
      <t>(360x288), 50к/c/4кан(720x288), 25к/с/4кан(720х576)</t>
    </r>
    <r>
      <rPr>
        <sz val="10"/>
        <rFont val="Verdana"/>
        <family val="2"/>
      </rPr>
      <t xml:space="preserve">, сжатие </t>
    </r>
    <r>
      <rPr>
        <b/>
        <sz val="10"/>
        <rFont val="Verdana"/>
        <family val="2"/>
      </rPr>
      <t>H-264</t>
    </r>
    <r>
      <rPr>
        <sz val="10"/>
        <rFont val="Verdana"/>
        <family val="2"/>
      </rPr>
      <t xml:space="preserve">, VGA и BNC видеовыходы, 4/1 тревожных входа/выхода, детектор движения, </t>
    </r>
    <r>
      <rPr>
        <b/>
        <sz val="10"/>
        <rFont val="Verdana"/>
        <family val="2"/>
      </rPr>
      <t xml:space="preserve">полностью русифицирован, </t>
    </r>
    <r>
      <rPr>
        <sz val="10"/>
        <rFont val="Verdana"/>
        <family val="2"/>
      </rPr>
      <t xml:space="preserve">трансляция, просмотр архива и архивирование по TCP/IP, триплекс, RS-485 для управления Speed Dome, USB-порт для архивации, ИК-пульт, «Мышь», </t>
    </r>
    <r>
      <rPr>
        <b/>
        <sz val="10"/>
        <rFont val="Verdana"/>
        <family val="2"/>
      </rPr>
      <t>установка до 4 SATA HDD до 1000Gb каждый</t>
    </r>
    <r>
      <rPr>
        <sz val="10"/>
        <rFont val="Verdana"/>
        <family val="2"/>
      </rPr>
      <t>, возможность установить CD-RW, DVD-RW, Mobile Rack, чтение диска на ПК (</t>
    </r>
    <r>
      <rPr>
        <b/>
        <sz val="10"/>
        <rFont val="Verdana"/>
        <family val="2"/>
      </rPr>
      <t xml:space="preserve">комплектация без HDD) </t>
    </r>
    <r>
      <rPr>
        <sz val="10"/>
        <rFont val="Verdana"/>
        <family val="2"/>
      </rPr>
      <t xml:space="preserve">размеры 44х40х7,5см, вес 7 кг. </t>
    </r>
    <r>
      <rPr>
        <sz val="10"/>
        <color indexed="10"/>
        <rFont val="Verdana"/>
        <family val="2"/>
      </rPr>
      <t>(замена снятого с производства BestDVR-401A)</t>
    </r>
  </si>
  <si>
    <t>BestDVR-802S</t>
  </si>
  <si>
    <r>
      <t>DVR на 8 каналов видео</t>
    </r>
    <r>
      <rPr>
        <sz val="10"/>
        <rFont val="Verdana"/>
        <family val="2"/>
      </rPr>
      <t>, отображение 25к/сек на канал, скорость записи и трансляции по сети: 2</t>
    </r>
    <r>
      <rPr>
        <b/>
        <sz val="10"/>
        <rFont val="Verdana"/>
        <family val="2"/>
      </rPr>
      <t>00к/с/8кан(360x288),  130к/c/8кан(720x288), 30к/с/8кан(528х384)</t>
    </r>
    <r>
      <rPr>
        <sz val="10"/>
        <rFont val="Verdana"/>
        <family val="2"/>
      </rPr>
      <t xml:space="preserve">, сжатие </t>
    </r>
    <r>
      <rPr>
        <b/>
        <sz val="10"/>
        <rFont val="Verdana"/>
        <family val="2"/>
      </rPr>
      <t>H-264</t>
    </r>
    <r>
      <rPr>
        <sz val="10"/>
        <rFont val="Verdana"/>
        <family val="2"/>
      </rPr>
      <t xml:space="preserve">, VGA и BNC видеовыходы с одновременной работой, </t>
    </r>
    <r>
      <rPr>
        <b/>
        <sz val="10"/>
        <rFont val="Verdana"/>
        <family val="2"/>
      </rPr>
      <t>1- независимый тревожный (BNC) с возможностью вывода мультиэкрана и просмотра архива,</t>
    </r>
    <r>
      <rPr>
        <sz val="10"/>
        <rFont val="Verdana"/>
        <family val="2"/>
      </rPr>
      <t xml:space="preserve"> 8/4 тревожных входа/выхода, детектор движения, </t>
    </r>
    <r>
      <rPr>
        <b/>
        <sz val="10"/>
        <rFont val="Verdana"/>
        <family val="2"/>
      </rPr>
      <t xml:space="preserve">полностью русифицирован, </t>
    </r>
    <r>
      <rPr>
        <sz val="10"/>
        <rFont val="Verdana"/>
        <family val="2"/>
      </rPr>
      <t xml:space="preserve">трансляция, просмотр архива и архивирование по TCP/IP, триплекс, RS-485 для управления Speed Dome, USB-порт для архивации, ИК-пульт, «Мышь», </t>
    </r>
    <r>
      <rPr>
        <b/>
        <sz val="10"/>
        <rFont val="Verdana"/>
        <family val="2"/>
      </rPr>
      <t>установка до 4 SATA HDD до 1000Gb каждый</t>
    </r>
    <r>
      <rPr>
        <sz val="10"/>
        <rFont val="Verdana"/>
        <family val="2"/>
      </rPr>
      <t>, возможность установить CD-RW, DVD-RW, Mobile Rack, чтение диска на ПК (</t>
    </r>
    <r>
      <rPr>
        <b/>
        <sz val="10"/>
        <rFont val="Verdana"/>
        <family val="2"/>
      </rPr>
      <t xml:space="preserve">комплектация без HDD) </t>
    </r>
    <r>
      <rPr>
        <sz val="10"/>
        <rFont val="Verdana"/>
        <family val="2"/>
      </rPr>
      <t>размеры 44х40х7,5см, 7 кг.</t>
    </r>
  </si>
  <si>
    <t>BestDVR-1602A-S</t>
  </si>
  <si>
    <r>
      <t>DVR на 16 каналов видео + 4 канала аудио</t>
    </r>
    <r>
      <rPr>
        <sz val="10"/>
        <rFont val="Verdana"/>
        <family val="2"/>
      </rPr>
      <t xml:space="preserve">, отображение 25к/сек на канал, скорость записи и трансляции по сети: </t>
    </r>
    <r>
      <rPr>
        <b/>
        <sz val="10"/>
        <rFont val="Verdana"/>
        <family val="2"/>
      </rPr>
      <t>400к/с/16кан(180x144), 400к/с/16кан(360x288), 130к/c/16кан(720x288), 50к/с/16кан(528х384)</t>
    </r>
    <r>
      <rPr>
        <sz val="10"/>
        <rFont val="Verdana"/>
        <family val="2"/>
      </rPr>
      <t xml:space="preserve">, сжатие </t>
    </r>
    <r>
      <rPr>
        <b/>
        <sz val="10"/>
        <rFont val="Verdana"/>
        <family val="2"/>
      </rPr>
      <t>H-264</t>
    </r>
    <r>
      <rPr>
        <sz val="10"/>
        <rFont val="Verdana"/>
        <family val="2"/>
      </rPr>
      <t xml:space="preserve">, VGA и BNC видеовыходы с одновременной работой, </t>
    </r>
    <r>
      <rPr>
        <b/>
        <sz val="10"/>
        <rFont val="Verdana"/>
        <family val="2"/>
      </rPr>
      <t>1- независимый тревожный (BNC) с возможностью вывода мультиэкрана и просмотра архива,</t>
    </r>
    <r>
      <rPr>
        <sz val="10"/>
        <rFont val="Verdana"/>
        <family val="2"/>
      </rPr>
      <t xml:space="preserve">  16/4 тревожных входа/выхода, детектор движения, </t>
    </r>
    <r>
      <rPr>
        <b/>
        <sz val="10"/>
        <rFont val="Verdana"/>
        <family val="2"/>
      </rPr>
      <t xml:space="preserve">полностью русифицирован, </t>
    </r>
    <r>
      <rPr>
        <sz val="10"/>
        <rFont val="Verdana"/>
        <family val="2"/>
      </rPr>
      <t xml:space="preserve">трансляция, просмотр архива и архивирование по TCP/IP, триплекс, RS-485 для управления Speed Dome, USB-порт для архивации, ИК-пульт, «Мышь», </t>
    </r>
    <r>
      <rPr>
        <b/>
        <sz val="10"/>
        <rFont val="Verdana"/>
        <family val="2"/>
      </rPr>
      <t>установка до 4 SATA HDD до 1000Gb каждый</t>
    </r>
    <r>
      <rPr>
        <sz val="10"/>
        <rFont val="Verdana"/>
        <family val="2"/>
      </rPr>
      <t>, возможность установить CD-RW, DVD-RW, Mobile Rack, чтение диска на ПК (</t>
    </r>
    <r>
      <rPr>
        <b/>
        <sz val="10"/>
        <rFont val="Verdana"/>
        <family val="2"/>
      </rPr>
      <t xml:space="preserve">комплектация без HDD) </t>
    </r>
    <r>
      <rPr>
        <sz val="10"/>
        <rFont val="Verdana"/>
        <family val="2"/>
      </rPr>
      <t>размеры 44х40х7,5см, 7 кг. (замена снятого с производства BestDVR-1601A)</t>
    </r>
  </si>
  <si>
    <t>Infinity NDR-M2808P</t>
  </si>
  <si>
    <t xml:space="preserve">Профессиональный цифровой видеорегистратор, 8-канальный + 8 канала звука (запись), триплексный режим работы, разрешение 720х576(отображение) / 720x288(запись), MPEG-4; без НЖМД (возможна установка 3 дисков), дет. движ. по кажд. каналу, встроенный CD-RW(DVD-RW), 3 порта USB 2.0 для подключения внешних устройств, Ethernet 10/100MB, ОС Embedded Linux; управление: передняя панель, Jog-Shuttle, ИК-пульт, сетевой клиент; скорость отображения 200 к/сек, скорость записи 100 к/сек(720x288),200 к/сек(320x288), 8 сквозных видеовходов BNC; мониторы: основной (SVGA, S-VHS или BNC),  тревожный (BNC), 8 входа аудио / 1 выход RCA, порт RS-485, тревожные и управляющие вх/вых - 8/4; Watchdog, ~100-230В (б/п в комплекте), 430(Ш)х88(В)х400(Г) мм, 10.5 кг </t>
  </si>
  <si>
    <t>2212 USD</t>
  </si>
  <si>
    <t>Infinity NDR-M2816P</t>
  </si>
  <si>
    <t>Профессиональный цифровой видеорегистратор, 16-канальный + 16 канал звука, скорость отображения 400 к/сек, скорость записи 200 к/сек, тревожные и управляющие вх/вых - 16/4, остальные характеристики аналогичны NDR-M2808P</t>
  </si>
  <si>
    <t>2736 USD</t>
  </si>
  <si>
    <t>Infinity NDR-S2404P</t>
  </si>
  <si>
    <r>
      <t xml:space="preserve">Профессиональный цифровой видеорегистратор, 4-канальный + 4 канала звука, триплексный режим работы, разрешение 720х576, скорость отображения </t>
    </r>
    <r>
      <rPr>
        <b/>
        <sz val="8"/>
        <rFont val="Verdana"/>
        <family val="2"/>
      </rPr>
      <t>1</t>
    </r>
    <r>
      <rPr>
        <sz val="10"/>
        <rFont val="Verdana"/>
        <family val="2"/>
      </rPr>
      <t xml:space="preserve">00 к/сек, скорость записи 100 к/сек; ML-JPEG; НЖМД 160 ГБ (возможна установка 3 дисков), дет. движ. по кажд. каналу, встроенный CD-RW, порт USB для подключения внешних устройств, Ethernet 10/100MB, сетевой клиент (IE 6.0 plug-in), ОС на flash memory, русифицированное меню, управление: передняя панель, Jog-Shuttle, сетевой клиент; 4 сквозных видеовхода BNC, мониторы: основной (SVGA),  тревожный (SVHS или BNC), 4 входа аудио / 1 выход RCA, порт RS-232, порт RS-485, тревожные и управляющие вх/вых/перезагр - 4/2/1; ~100-240В (б/п в комплекте), 430(Ш)х88(В)х355(Г) мм, 8.0 кг </t>
    </r>
  </si>
  <si>
    <t>1032 USD</t>
  </si>
  <si>
    <r>
      <t>Infinit</t>
    </r>
    <r>
      <rPr>
        <b/>
        <i/>
        <sz val="10"/>
        <color indexed="10"/>
        <rFont val="Arial Cyr"/>
        <family val="2"/>
      </rPr>
      <t>y</t>
    </r>
    <r>
      <rPr>
        <b/>
        <sz val="10"/>
        <color indexed="10"/>
        <rFont val="Arial Cyr"/>
        <family val="2"/>
      </rPr>
      <t xml:space="preserve"> </t>
    </r>
    <r>
      <rPr>
        <b/>
        <sz val="10"/>
        <rFont val="Arial CYR"/>
        <family val="2"/>
      </rPr>
      <t>NDR- S2208P</t>
    </r>
  </si>
  <si>
    <r>
      <t xml:space="preserve">Профессиональный цифровой видеорегистратор, 8-канальный + 2 канала звука (запись), триплексный режим работы, разрешение 720х576(отображение) / 720x288(запись), </t>
    </r>
    <r>
      <rPr>
        <sz val="10"/>
        <color indexed="10"/>
        <rFont val="Verdana"/>
        <family val="2"/>
      </rPr>
      <t>MPEG-4</t>
    </r>
    <r>
      <rPr>
        <sz val="10"/>
        <rFont val="Verdana"/>
        <family val="2"/>
      </rPr>
      <t xml:space="preserve">; без НЖМД (возможна установка до 4 дисков), дет. движ. по кажд. каналу, встроенный CD-RW(DVD-RW), порт USB 2.0 для подключения внешних устройств, Ethernet 10/100MB, ОС Embedded Linux; управление: передняя панель, сетевой клиент (совместим с регистраторами серий NDR-S и NDR-X); скорость отображения 200 к/сек, скорость записи до 100 к/сек (360x288), 8 сквозных видеовходов BNC; мониторы: основной (SVGA, S-VHS или BNC),  тревожный (BNC), 2 входа аудио / 1 выход RCA, порт RS-485, тревожные и управляющие вх/вых - 8/2; управление PTZ, Watchdog, ~100-230В (б/п в комплекте), 70Вт, 430(Ш)х88(В)х400(Г)мм, 10.5 кг </t>
    </r>
  </si>
  <si>
    <t>1528 USD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</si>
  <si>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NDR-S2216P</t>
    </r>
  </si>
  <si>
    <t>Профессиональный цифровой видеорегистратор, 16-канальный + 2 канал звука, скорость отображения 400 к/сек, скорость записи до 100 к/сек, тревожные и управляющие вх/вых - 16/2, остальные характеристики аналогичны NDR-S2208P</t>
  </si>
  <si>
    <t>1848 USD</t>
  </si>
  <si>
    <t>Infinity NDR-X5416P</t>
  </si>
  <si>
    <t>Профессиональный цифровой видеорегистратор, 16-канальный + 4 канал звука, скорость отображения 400 к/сек, скорость записи 100 к/сек, тревожные и управляющие вх/вых - 16/16, остальные характеристики аналогичны NDR-X5409P</t>
  </si>
  <si>
    <t>2850 USD</t>
  </si>
  <si>
    <t>Infinity NDR-DLX5408MP</t>
  </si>
  <si>
    <t xml:space="preserve">Профессиональный цифровой Real-time видеорегистратор, 8-канальный + 4 канала звука (запись), скорость отображения 200 к/сек, скорость записи 200 к/сек (720х288),триплексный режим работы, разрешение 720х576 (отображение и запись), MPEG-4, НЖМД 160 ГБ (возможна установка 4 дисков, встроенный SCSI-интерфейс), дет. движ. по кажд. каналу, встроенный CD-RW, 3 порта USB 2.0 для подключения внешних устройств (мышь, принтер, внешние накопители), Ethernet 10/100MB, ОС Linux; русифицированное меню, управление: передняя панель, Jog-Shuttle, ИК-пульт, мышь, сетевой клиент (совместим с регистраторами серий NDR-S и NDR-X);  4-х цифровое увеличение, 8 сквозных видеовходов BNC; мониторы: основной (SVGA, SVHS или BNC), 4 тревожных (BNC), 4 входа аудио / 1 выход RCA, порт RS-232, порт RS-485, тревожные и управляющие вх/вых - 8/8; Watchdog, ~100-230В (б/п в комплекте),430(Ш)х88(В)х430(Г) мм, 10.2 кг </t>
  </si>
  <si>
    <t>2856 USD</t>
  </si>
  <si>
    <t>Infinity NDR-DLX5416MP</t>
  </si>
  <si>
    <t>Профессиональный цифровой Real-time видеорегистратор, 16-канальный + 4 канал звука, скорость отображения 400 к/сек, скорость записи 400 к/сек (360х288), тревожные и управляющие вх/вых - 16/16, остальные характеристики аналогичны NDR-DLX5408MP</t>
  </si>
  <si>
    <t>3696 USD</t>
  </si>
  <si>
    <r>
      <t>Цифровые видеорегистраторы класса HI-END</t>
    </r>
    <r>
      <rPr>
        <sz val="10"/>
        <color indexed="10"/>
        <rFont val="Arial"/>
        <family val="2"/>
      </rPr>
      <t xml:space="preserve"> </t>
    </r>
  </si>
  <si>
    <t>BestDVR-402Real-S</t>
  </si>
  <si>
    <r>
      <t>DVR на 4 КАНАЛА ВИДЕО+4 КАНАЛА АУДИО РЕАЛЬНОГО ВРЕМЕНИ скорость записи и трансляции по сети: 100к/с/4кан(360х288,720х288), 60к/с/4кан(528x384), 50к/c/4кан(720x576),</t>
    </r>
    <r>
      <rPr>
        <sz val="10"/>
        <color indexed="8"/>
        <rFont val="Arial"/>
        <family val="2"/>
      </rPr>
      <t xml:space="preserve"> сжатие H.264 (MPEG-4, part10), разрешение 360x288, 720х288, 720x576 видеовыходы 1-VGA, 1-BNC, детектор движения, триплекс, трансляция и просмотр архива по сети, встроенный WEB-сервер, возможна установка CD-RW, порты USB, RS232, RS-485, 16 тревожных входов, 4 выхода, ИК-пульт,</t>
    </r>
    <r>
      <rPr>
        <b/>
        <sz val="10"/>
        <color indexed="8"/>
        <rFont val="Arial"/>
        <family val="2"/>
      </rPr>
      <t xml:space="preserve"> установка до 8 SATA HDD по 1000Gb </t>
    </r>
    <r>
      <rPr>
        <sz val="10"/>
        <color indexed="8"/>
        <rFont val="Arial"/>
        <family val="2"/>
      </rPr>
      <t xml:space="preserve">(комплектация без HDD) размеры 45*45*9,5см (19") </t>
    </r>
    <r>
      <rPr>
        <sz val="10"/>
        <color indexed="10"/>
        <rFont val="Arial"/>
        <family val="2"/>
      </rPr>
      <t>(замена снятого с производства BestDVR-400Real)</t>
    </r>
  </si>
  <si>
    <t>BestDVR-802 Real-S</t>
  </si>
  <si>
    <r>
      <t>DVR на 8 КАНАЛОВ ВИДЕО+8 КАНАЛОВ АУДИО РЕАЛЬНОГО ВРЕМЕНИ скорость записи и трансляции по сети: 200к/с/8кан(360х288,720х288), 120к/с/8кан(528x384), 100к/c/8кан(720x576)</t>
    </r>
    <r>
      <rPr>
        <sz val="10"/>
        <rFont val="Verdana"/>
        <family val="2"/>
      </rPr>
      <t xml:space="preserve">, сжатие H.264 (MPEG-4, part10), разрешение 360х288, 720х288, 720x576 видеовыходы: главный 1-VGA, 1-BNC с одновременной работой, </t>
    </r>
    <r>
      <rPr>
        <b/>
        <sz val="10"/>
        <rFont val="Verdana"/>
        <family val="2"/>
      </rPr>
      <t>1- независимый тревожный (BNC) с возможностью вывода мультиэкрана и просмотра архива</t>
    </r>
    <r>
      <rPr>
        <sz val="10"/>
        <rFont val="Verdana"/>
        <family val="2"/>
      </rPr>
      <t>, детектор движения, триплекс, трансляция и просмотр архива по сети, встроенный WEB-сервер, возможна установка CD-RW, порты USB, RS232, RS-485, 16 тревожных входов, 4 выхода, ИК-пульт,</t>
    </r>
    <r>
      <rPr>
        <b/>
        <sz val="10"/>
        <rFont val="Verdana"/>
        <family val="2"/>
      </rPr>
      <t xml:space="preserve"> установка до 8 SATA HDD по 1000Gb </t>
    </r>
    <r>
      <rPr>
        <sz val="10"/>
        <rFont val="Verdana"/>
        <family val="2"/>
      </rPr>
      <t xml:space="preserve">(комплектация без HDD) размеры 450*450*95мм (19") (Замена снятого с производства BestDVR-801Real) </t>
    </r>
  </si>
  <si>
    <t>BestDVR-1602Real-S</t>
  </si>
  <si>
    <r>
      <t>DVR на 16 КАНАЛОВ ВИДЕО+16 КАНАЛОВ АУДИО РЕАЛЬНОГО ВРЕМЕНИ скорость записи и трансляции по сети: 400к/с/16кан(360х288,720х288), 240к/с/16кан(528x384), 2000к/c/16кан(720x576)</t>
    </r>
    <r>
      <rPr>
        <sz val="10"/>
        <color indexed="8"/>
        <rFont val="Arial"/>
        <family val="2"/>
      </rPr>
      <t xml:space="preserve">, сжатие H.264 (MPEG-4, part10), разрешение 360х288, 720х288, 528х384, видеовыходы главный 1-VGA, 1-BNC с одновременной работой, </t>
    </r>
    <r>
      <rPr>
        <b/>
        <sz val="10"/>
        <color indexed="8"/>
        <rFont val="Arial"/>
        <family val="2"/>
      </rPr>
      <t>1- независимый тревожный (BNC) с возможностью вывода мультиэкрана и просмотра архива</t>
    </r>
    <r>
      <rPr>
        <sz val="10"/>
        <color indexed="8"/>
        <rFont val="Arial"/>
        <family val="2"/>
      </rPr>
      <t>, детектор движения, триплекс, трансляция и просмотр архива по сети, встроенный WEB-сервер, возможна установка CD-RW, порты USB, RS232, RS-485, 16 тревожных входов, 4 выхода, ИК-пульт,</t>
    </r>
    <r>
      <rPr>
        <b/>
        <sz val="10"/>
        <color indexed="8"/>
        <rFont val="Arial"/>
        <family val="2"/>
      </rPr>
      <t xml:space="preserve"> установка до 8 SATA HDD по 1000Gb </t>
    </r>
    <r>
      <rPr>
        <sz val="10"/>
        <color indexed="8"/>
        <rFont val="Arial"/>
        <family val="2"/>
      </rPr>
      <t xml:space="preserve">(комплектация без HDD) размеры 450*450*95мм (19") </t>
    </r>
    <r>
      <rPr>
        <sz val="10"/>
        <color indexed="10"/>
        <rFont val="Arial"/>
        <family val="2"/>
      </rPr>
      <t>(замена снятого с производства BestDVR-1600Real)</t>
    </r>
  </si>
  <si>
    <t xml:space="preserve">Мобильные виброустойчивые видеорегистраторы 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</si>
  <si>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MDR-S1404P</t>
    </r>
  </si>
  <si>
    <t>Четырехканальный цифровой видеорегистратор + 4 канала звука, мобильный, виброустойчивый, рабочая температура 0°С +40°С, разрешение: отображение и запись 720х576; идеальное решение для использования на транспорных средствах; сжатие M-JPEG, съемный HDD 80ГБ с возможностью просмотра на ПК(с MDRA-HDP), порт USB 2.0 для подключения внешних устройств (HDD, CD-RW, Flash), Ethernet 10/100MB, сетевой клиент (IE 6.0 plug-in), ОС Embedded Linux, Watchdog(аппаратный и программный); управление: тревожная кнопка (в комплекте),сетевой клиент, RS-232, RS-485; скорость записи 100к/сек; мониторы: SVGA или BNC, тревожные и управляющие вх/вых/сброс - 4/2/1; встроенная сирена; 9-30В пост(12A), 321х121х300мм (410х250х372мм в кронштейне), 8.3кг (11.6кг).</t>
  </si>
  <si>
    <t>1905 USD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</si>
  <si>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MDRA-DSP</t>
    </r>
  </si>
  <si>
    <t>Профессиональная клавиатура управления для MDR-S1404P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</si>
  <si>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MDRA-HDP</t>
    </r>
  </si>
  <si>
    <t>Интерфейс USB для просмотра HDD на ПК</t>
  </si>
  <si>
    <t xml:space="preserve">Адрес: г.Москва, ул. Правды, д. 21, стр. 1,                                                    первый этаж, офис № 3                                                                                            Проезд: ст. м. Савеловская                                                                                           Тел:  (495) 921-38-60 многоканальный                                                                      E-mail: info@navikom.ru                                                                      http://www.navikom.ru    </t>
  </si>
  <si>
    <t>АРМ "Инспектор+"</t>
  </si>
  <si>
    <t>Базовое ядро системы Инспектор+, предназначенное для расширения возможностей видеосистемы и интеграции ее с системами СКУД и ОПС</t>
  </si>
  <si>
    <t>ПО админ</t>
  </si>
  <si>
    <t>ПО удаленного рабочего места Администратора</t>
  </si>
  <si>
    <t>ПО мониторинг</t>
  </si>
  <si>
    <t>ПО удаленного мониторинга</t>
  </si>
  <si>
    <t>Видео Hi - 4</t>
  </si>
  <si>
    <t>Один PCI модуль видеоввода, 4 канала, общая скорость обработки видеопотока 11,5 к/с</t>
  </si>
  <si>
    <t>Видео Hi - 6</t>
  </si>
  <si>
    <t>Один PCI модуль видеоввода, 6 каналов, общая скорость обработки видеопотока 17,5 к/с</t>
  </si>
  <si>
    <t>Видео Hi - 8</t>
  </si>
  <si>
    <t>Один PCI модуль видеоввода, 8 каналов, общая скорость обработки видеопотока 17,5 к/с</t>
  </si>
  <si>
    <t>Видео Hi - 10</t>
  </si>
  <si>
    <t>Один PCI модуль видеоввода, 10 каналов, общая скорость обработки видеопотока 17,5 к/с</t>
  </si>
  <si>
    <t>Видео Hi - 12</t>
  </si>
  <si>
    <t>Один PCI модуль видеоввода, 12 каналов, общая скорость обработки видеопотока 17,5 к/с</t>
  </si>
  <si>
    <t>Видео Hi - 14</t>
  </si>
  <si>
    <t>Один PCI модуль видеоввода, 14 каналов, общая скорость обработки видеопотока 17,5 к/с</t>
  </si>
  <si>
    <t>Видео Hi - 16</t>
  </si>
  <si>
    <t>Один PCI модуль видеоввода, 16 каналов, общая скорость обработки видеопотока 17,5 к/с</t>
  </si>
  <si>
    <t>Видео Hi-Pro - 4</t>
  </si>
  <si>
    <t>2 PCI модуля видеоввода, 4 канала, общая скорость обработки видеопотока 35 к/с</t>
  </si>
  <si>
    <t>Видео Hi-Pro - 8</t>
  </si>
  <si>
    <t>2 PCI модуля видеоввода, 8 каналов, общая скорость обработки видеопотока 35 к/с</t>
  </si>
  <si>
    <t>Видео Hi-Pro - 12</t>
  </si>
  <si>
    <t>2 PCI модуля видеоввода, 12 каналов, общая скорость обработки видеопотока 35 к/с</t>
  </si>
  <si>
    <t>Видео Hi-Pro - 16</t>
  </si>
  <si>
    <t>2 PCI модуля видеоввода, 16 каналов, общая скорость обработки видеопотока 35 к/с</t>
  </si>
  <si>
    <t>Видео Hi-Pro - 20</t>
  </si>
  <si>
    <t>2 PCI модуля видеоввода, 20 каналов, общая скорость обработки видеопотока 35 к/с</t>
  </si>
  <si>
    <t>Видео Hi-Pro - 24</t>
  </si>
  <si>
    <t>2 PCI модуля видеоввода, 24 канала, общая скорость обработки видеопотока 35 к/с</t>
  </si>
  <si>
    <t>Видео Hi-Pro - 28</t>
  </si>
  <si>
    <t>2 PCI модуля видеоввода, 28 каналов, общая скорость обработки видеопотока 35 к/с</t>
  </si>
  <si>
    <t>Видео Hi-Pro - 32</t>
  </si>
  <si>
    <t>2 PCI модуля видеоввода, 32 канала, общая скорость обработки видеопотока 35 к/с</t>
  </si>
  <si>
    <t>Видео Hi-Pro I - 6</t>
  </si>
  <si>
    <t>3 PCI модуля видеоввода, 6 каналов, общая скорость обработки видеопотока 52 к/с</t>
  </si>
  <si>
    <t>Видео Hi-Pro I - 12</t>
  </si>
  <si>
    <t>3 PCI модуля видеоввода, 12 каналов, общая скорость обработки видеопотока 52 к/с</t>
  </si>
  <si>
    <t>Видео Hi-Pro I - 18</t>
  </si>
  <si>
    <t>3 PCI модуля видеоввода, 18 каналов, общая скорость обработки видеопотока 52 к/с</t>
  </si>
  <si>
    <t>Видео Hi-Pro I - 24</t>
  </si>
  <si>
    <t>3 PCI модуля видеоввода, 24 канала, общая скорость обработки видеопотока 52 к/с</t>
  </si>
  <si>
    <t>Видео Hi-Pro I - 30</t>
  </si>
  <si>
    <t>3 PCI модуля видеоввода, 30 каналов, общая скорость обработки видеопотока 52 к/с</t>
  </si>
  <si>
    <t>Видео Hi-Pro I - 36</t>
  </si>
  <si>
    <t>3 PCI модуля видеоввода, 36 каналов, общая скорость обработки видеопотока 52 к/с</t>
  </si>
  <si>
    <t>Видео Hi-Pro I - 42</t>
  </si>
  <si>
    <t>3 PCI модуля видеоввода, 42 канала, общая скорость обработки видеопотока 52 к/с</t>
  </si>
  <si>
    <t>Видео Hi-Pro I - 48</t>
  </si>
  <si>
    <t>3 PCI модуля видеоввода, 48 каналов, общая скорость обработки видеопотока 52 к/с</t>
  </si>
  <si>
    <t>Видео Hi-Pro II - 4 (скорость 100 кадров/сек*)</t>
  </si>
  <si>
    <t>Четыре PCI модуля видеоввода, 4 канала, общая скорость обработки видеопотока 100 к/с</t>
  </si>
  <si>
    <t>Видео Hi-Pro II - 8</t>
  </si>
  <si>
    <t>Четыре PCI модуля видеоввода, 8 каналов, общая скорость обработки видеопотока 100 к/с</t>
  </si>
  <si>
    <t>Видео Hi-Pro II - 12</t>
  </si>
  <si>
    <t>Четыре PCI модуля видеоввода, 12 каналов, общая скорость обработки видеопотока 100 к/с</t>
  </si>
  <si>
    <t>Видео Hi-Pro II - 16</t>
  </si>
  <si>
    <t>Четыре PCI модуля видеоввода, 16 каналов, общая скорость обработки видеопотока 100 к/с</t>
  </si>
  <si>
    <t>Видео Hi-Pro II - 24</t>
  </si>
  <si>
    <t>Четыре PCI модуля видеоввода, 24 канала, общая скорость обработки видеопотока 100 к/с</t>
  </si>
  <si>
    <t>Видео Hi-Pro II - 32</t>
  </si>
  <si>
    <t>Четыре PCI модуля видеоввода, 32 канала, общая скорость обработки видеопотока 100 к/с</t>
  </si>
  <si>
    <t>Видео Hi-Pro II - 40</t>
  </si>
  <si>
    <t>Четыре PCI модуля видеоввода, 40 каналов, общая скорость обработки видеопотока 100 к/с</t>
  </si>
  <si>
    <t>Видео Hi-Pro II - 48</t>
  </si>
  <si>
    <t>Четыре PCI модуля видеоввода, 48 каналов, общая скорость обработки видеопотока 100 к/с</t>
  </si>
  <si>
    <t>Видео Hi-Pro II - 56</t>
  </si>
  <si>
    <t>Четыре PCI модуля видеоввода, 56 каналов, общая скорость обработки видеопотока 100 к/с</t>
  </si>
  <si>
    <t>Видео Hi-Pro II - 64</t>
  </si>
  <si>
    <t>Четыре PCI модуля видеоввода, 64 канала, общая скорость обработки видеопотока 100 к/с</t>
  </si>
  <si>
    <t>Видео Hi-Live I - 4 (скорость 100 кадров/сек*)</t>
  </si>
  <si>
    <t>Один PCI модуль видеоввода, 4 канала, общая скорость обработки видеопотока 100 к/с</t>
  </si>
  <si>
    <t>Видео Hi-Live I - 8</t>
  </si>
  <si>
    <t>Один PCI модуль видеоввода, 8 каналов, общая скорость обработки видеопотока 100 к/с</t>
  </si>
  <si>
    <t>Видео Hi-Live I - 12</t>
  </si>
  <si>
    <t>Один PCI модуль видеоввода, 12 каналов, общая скорость обработки видеопотока 100 к/с</t>
  </si>
  <si>
    <t>Видео Hi-Live I - 16</t>
  </si>
  <si>
    <t>Один PCI модуль видеоввода, 16 каналов, общая скорость обработки видеопотока 100 к/с</t>
  </si>
  <si>
    <t>Видео Hi-Live II - 8  (скорость 200 кадров/сек*)</t>
  </si>
  <si>
    <t>Один PCI модуль видеоввода, 8 каналов, общая скорость обработки видеопотока 200 к/с</t>
  </si>
  <si>
    <t>Видео Hi-Live II – 12</t>
  </si>
  <si>
    <t>Один PCI модуль видеоввода, 12 каналов, общая скорость обработки видеопотока 200 к/с</t>
  </si>
  <si>
    <t>Видео Hi-Live II - 16</t>
  </si>
  <si>
    <t>Один PCI модуль видеоввода, 16 каналов, общая скорость обработки видеопотока 200 к/с</t>
  </si>
  <si>
    <t>Видео Hi-Live II – 20</t>
  </si>
  <si>
    <t>Один PCI модуль видеоввода, 20 каналов, общая скорость обработки видеопотока 200 к/с</t>
  </si>
  <si>
    <t>Видео Hi-Live II – 24</t>
  </si>
  <si>
    <t>Один PCI модуль видеоввода, 24 канала, общая скорость обработки видеопотока 200 к/с</t>
  </si>
  <si>
    <t>Видео Hi-Live II – 28</t>
  </si>
  <si>
    <t>Один PCI модуль видеоввода, 28 канала, общая скорость обработки видеопотока 200 к/с</t>
  </si>
  <si>
    <t>Видеор Hi-Live II - 32</t>
  </si>
  <si>
    <t>Один PCI модуль видеоввода, 32 канала, общая скорость обработки видеопотока 200 к/с</t>
  </si>
  <si>
    <t>Видео Hi-Live III - 12 (скорость 300 кадров/сек*)</t>
  </si>
  <si>
    <t>Два PCI модуля видеоввода, 12 каналов, общая скорость обработки видеопотока 300 к/с</t>
  </si>
  <si>
    <t>Видео Hi-Live III – 16 (скорость 300 кадров/сек*)</t>
  </si>
  <si>
    <t>Два PCI модуля видеоввода, 16 каналов, общая скорость обработки видеопотока 300 к/с</t>
  </si>
  <si>
    <t>Видео Hi-Live III – 20 (скорость 300 кадров/сек*)</t>
  </si>
  <si>
    <t>Два PCI модуля видеоввода, 20 каналов, общая скорость обработки видеопотока 300 к/с</t>
  </si>
  <si>
    <t>Видео Hi-Live III – 24 (скорость 300 кадров/сек*)</t>
  </si>
  <si>
    <t>Два PCI модуля видеоввода, 24 канала, общая скорость обработки видеопотока 300 к/с</t>
  </si>
  <si>
    <t>Видео Hi-Live III – 28 (скорость 300 кадров/сек*)</t>
  </si>
  <si>
    <t>Два PCI модуля видеоввода, 28 канала, общая скорость обработки видеопотока 300 к/с</t>
  </si>
  <si>
    <t>Видео Hi-Live III - 48</t>
  </si>
  <si>
    <t>Два PCI модуля видеоввода, 48 каналов, общая скорость обработки видеопотока 300 к/с</t>
  </si>
  <si>
    <t>Видео Hi-Live IV - 16 (скорость 400 кадров/сек*)</t>
  </si>
  <si>
    <t>Два PCI модуля видеоввода, 16 каналов, общая скорость обработки видеопотока 400 к/с</t>
  </si>
  <si>
    <t>Видео Hi-Live IV – 24 (скорость 400 кадров/сек*)</t>
  </si>
  <si>
    <t>Два PCI модуля видеоввода, 24 каналов, общая скорость обработки видеопотока 400 к/с</t>
  </si>
  <si>
    <t>Видео Hi-Live IV - 32</t>
  </si>
  <si>
    <t>Два PCI модуля видеоввода, 32 канала, общая скорость обработки видеопотока 400 к/с</t>
  </si>
  <si>
    <t>Видео Hi-Live IV – 40</t>
  </si>
  <si>
    <t>Два PCI модуля видеоввода, 40 канала, общая скорость обработки видеопотока 400 к/с</t>
  </si>
  <si>
    <t>Видео Hi-Live IV - 48</t>
  </si>
  <si>
    <t>Два PCI модуля видеоввода, 48 каналов, общая скорость обработки видеопотока 400 к/с</t>
  </si>
  <si>
    <t>Видео Hi-Live IV - 64</t>
  </si>
  <si>
    <t>Два PCI модуля видеоввода, 64 канала, общая скорость обработки видеопотока 400 к/с</t>
  </si>
  <si>
    <t>АвтоИнспектор Про - 4</t>
  </si>
  <si>
    <t>ПО; плата видеоввода; 4 канала,  регистрация т/с до 150 км/час, 4 платы видеоввода TV ISS1</t>
  </si>
  <si>
    <t>АвтоИнспектор Про - 3</t>
  </si>
  <si>
    <t>ПО; плата видеоввода; 3 канала,  регистрация т/с до 150 км/час,  3 платы видеоввода TV ISS1</t>
  </si>
  <si>
    <t>АвтоИнспектор Про - 2</t>
  </si>
  <si>
    <t>ПО; плата видеоввода; 2 канала,  регистрация т/с до 150 км/час, 2 платы видеоввода TV ISS1</t>
  </si>
  <si>
    <t>АвтоИнспектор Про - 1</t>
  </si>
  <si>
    <t>ПО; 1 канал,  регистрация т/с до 150 км/час,  1 плата видеоввода TV ISS1</t>
  </si>
  <si>
    <t>АвтоИнспектор - 16</t>
  </si>
  <si>
    <t>ПО; 16 каналов,  регистрация т/с до 10 км\\час с остановкой в зоне контроля, 4 платы видеоввода TV ISS1</t>
  </si>
  <si>
    <t>АвтоИнспектор - 12</t>
  </si>
  <si>
    <t>ПО; 12 каналов,  регистрация т/с до 40 км\\час с остановкой в зоне контроля,  3 платы видеоввода TV ISS1</t>
  </si>
  <si>
    <t>АвтоИнспектор - 8</t>
  </si>
  <si>
    <t>ПО;  8 каналов,  регистрация т/с до 10 км\\час с остановкой в зоне контроля, 2 платы видеоввода TV ISS1</t>
  </si>
  <si>
    <t>АвтоИнспектор - 6</t>
  </si>
  <si>
    <t>ПО;  6 каналов,  регистрация т/с до 40 км/час, 2 платы видеоввода TV ISS1</t>
  </si>
  <si>
    <t>АвтоИнспектор - 4</t>
  </si>
  <si>
    <t>ПО; 4 канала,  регистрация т/с до 60 км/час, 2 платы видеоввода TV ISS1</t>
  </si>
  <si>
    <t>АвтоИнспектор - 3</t>
  </si>
  <si>
    <t>ПО;  3 канала,  регистрация т/с до 40 км/час, 1 плата видеоввода TV ISS1</t>
  </si>
  <si>
    <t>АвтоИнспектор - 2</t>
  </si>
  <si>
    <t>ПО;  2 канала,  регистрация т/с до 60 км/час, 1 плата  видеоввода TV ISS1</t>
  </si>
  <si>
    <t>АвтоИнспектор - 1</t>
  </si>
  <si>
    <t>ПО;  1 канал,  регистрация т/с до 60 км/час, 1 плата видеоввода TV ISS1</t>
  </si>
  <si>
    <t>FaceИнспектор  Про 10</t>
  </si>
  <si>
    <t>ПО; плата видеоввода; 1 канал,  база на 10 персон</t>
  </si>
  <si>
    <t>FaceИнспектор  Про 10000</t>
  </si>
  <si>
    <t>ПО; плата видеоввода; 1 канал,  база на 10000 персон</t>
  </si>
  <si>
    <t>FaceИнспектор  Про 20000</t>
  </si>
  <si>
    <t>ПО; плата видеоввода; 1 канал,  база на 20000 персон</t>
  </si>
  <si>
    <t>FaceИнспектор  Про 50000</t>
  </si>
  <si>
    <t>ПО; плата видеоввода; 1 канал,  база на 50000 персон</t>
  </si>
  <si>
    <t>ТранзитИнспектор 1</t>
  </si>
  <si>
    <t xml:space="preserve">Адрес: г.Москва, ул. Правды, д. 21, стр. 1,                                                              первый этаж, офис № 3                                                                                                 Проезд: ст. м. Савеловская                                                                                          Тел:  (495) 921-38-60   многоканальный                                                                    E-mail: info@navikom.ru                                                                      http://www.navikom.ru    </t>
  </si>
  <si>
    <t>Echolot 2</t>
  </si>
  <si>
    <t>Программно-аппаратный комплекс (ПАК) цифровой аудиорегистрации 2 канала</t>
  </si>
  <si>
    <t>Echolot 4</t>
  </si>
  <si>
    <t>ПАК цифровой аудиорегистрации 4 канала, 2 PCI платы</t>
  </si>
  <si>
    <t>Echolot 6</t>
  </si>
  <si>
    <t>ПАК цифровой аудиорегистрации 6 каналов, 3 PCI платы</t>
  </si>
  <si>
    <t>Echolot 8</t>
  </si>
  <si>
    <t>ПАК цифровой аудиорегистрации 8 каналов, 4 PCI платы</t>
  </si>
  <si>
    <t>Echolot 4 USB-L</t>
  </si>
  <si>
    <t>ПАК цифровой аудиорегистрации, 4 каналов, внешний. модуль, USB1.1.</t>
  </si>
  <si>
    <t>Echolot 6 USB-L</t>
  </si>
  <si>
    <t>ПАК цифровой аудиорегистрации, 6 каналов, внешний. модуль, USB1.1.</t>
  </si>
  <si>
    <t>Echolot 8 USB-L</t>
  </si>
  <si>
    <t>ПАК цифровой аудиорегистрации, 8 каналов, внешний. модуль, USB1.1.</t>
  </si>
  <si>
    <t>Echolot MultiPort</t>
  </si>
  <si>
    <t>ПАК аудиорегистрации, одна PCI плата, базовый вариант 10 каналов, до 32 каналов на плату</t>
  </si>
  <si>
    <t>Echolot MultiPort USB</t>
  </si>
  <si>
    <t>ПАК аудиорегистрации, внешний. модуль, USB1.1, баз. вариант 10 каналов, до 16 каналов на модуль.</t>
  </si>
  <si>
    <t>Доп. канал для Echolot МР</t>
  </si>
  <si>
    <t>Дополнительный канал аудио ввода для системы Эхолот MultiPort</t>
  </si>
  <si>
    <t>Эхо-адаптер</t>
  </si>
  <si>
    <t xml:space="preserve">Двухканальный телефонный адаптер с АОН </t>
  </si>
  <si>
    <t>Эхо-адаптер Lite</t>
  </si>
  <si>
    <t>Двухканальный телефонный адаптер без АОН</t>
  </si>
  <si>
    <t>Конвертор Line</t>
  </si>
  <si>
    <t>Двухканальный адаптер цифровых линий</t>
  </si>
  <si>
    <t xml:space="preserve">Адрес: г.Москва, ул. Правды, д. 21, стр. 1,                                                              первый этаж, офис № 3                                                                                                 Проезд: ст. м. Савеловская                                                                                             Тел:  (495) 921-38-60   многоканальный                                                                        E-mail: info@navikom.ru                                                                      http://www.navikom.ru    </t>
  </si>
  <si>
    <t>NaviBase LT Server</t>
  </si>
  <si>
    <t xml:space="preserve">Малоканальные, низкоскоростные видеосервера для решения стандартных задач.  </t>
  </si>
  <si>
    <t>NaviBase LTE Server</t>
  </si>
  <si>
    <t xml:space="preserve">Многоканальные, низкоскоростные видеосервера для решения стандартных задач.  </t>
  </si>
  <si>
    <t>NaviBase TS Server</t>
  </si>
  <si>
    <t xml:space="preserve">Малоканальные видеосервера с высокой скоростью обработки видеосигналов для решения задач с повышенными требованиями. </t>
  </si>
  <si>
    <t>NaviBase TSE Server</t>
  </si>
  <si>
    <t xml:space="preserve">Многоканальные видеосервера с высокой скоростью обработки видеосигналов для решения задач с повышенными требованиями. </t>
  </si>
  <si>
    <t>NaviBase RT Server</t>
  </si>
  <si>
    <t>Малоканальные видеосервера, обрабатывающие видеосигнал в реальном времени, для решения задач повышенной сложности.</t>
  </si>
  <si>
    <t>NaviBase RTE Server</t>
  </si>
  <si>
    <t>Многоканальные видеосервера, обрабатывающие видеосигнал в реальном времени, для решения задач повышенной сложности.</t>
  </si>
  <si>
    <t>NaviBase RTSE Server</t>
  </si>
  <si>
    <t>NaviBase ASM Server</t>
  </si>
  <si>
    <t>Многоканальный аудиосервер для регистрации аудиоинформации и сигналов с АТС.</t>
  </si>
  <si>
    <t>NaviBase RCP Server</t>
  </si>
  <si>
    <t>Сервер удаленного рабочего места мониторинга и администрирования системы видеонаблюдения.</t>
  </si>
  <si>
    <t>Windows XP Professional sp2</t>
  </si>
  <si>
    <t>Лицензионная Операционная Система</t>
  </si>
  <si>
    <t>Windows 2003 Server</t>
  </si>
  <si>
    <t xml:space="preserve">Адрес: г.Москва, ул. Правды, д. 21, стр. 1, первый этаж, офис № 3                                    Проезд: ст. м. Савеловская  Тел:  (495) 921-38-60   многоканальный                                 E-mail: info@navikom.ru   http://www.navikom.ru    </t>
  </si>
  <si>
    <t>СИСТЕМЫ УДАЛЕННОГО ВИДЕОНАБЛЮДЕНИЯ</t>
  </si>
  <si>
    <r>
      <t>Видеомодем ОКО</t>
    </r>
    <r>
      <rPr>
        <sz val="9"/>
        <rFont val="Arial Cyr"/>
        <family val="2"/>
      </rPr>
      <t xml:space="preserve">                (под заказ)</t>
    </r>
  </si>
  <si>
    <r>
      <t>Система удаленного видеонаблюдения по проводной связи:</t>
    </r>
    <r>
      <rPr>
        <sz val="9"/>
        <rFont val="Arial Cyr"/>
        <family val="2"/>
      </rPr>
      <t xml:space="preserve"> удаление до 100 м, или через внешний модем* для требуемого канала связи на соответствующее расстояние. 4 цветных видеовхода**, до 16 кадр/с при скорости в канале связи 115200 Бод, разрешение 128х96...704х576 точек, просмотр и запись на ПК*.</t>
    </r>
  </si>
  <si>
    <t>ОКО-Мобайл</t>
  </si>
  <si>
    <r>
      <t>Система удаленного видеонаблюдения по GSM:</t>
    </r>
    <r>
      <rPr>
        <sz val="9"/>
        <rFont val="Arial Cyr"/>
        <family val="2"/>
      </rPr>
      <t xml:space="preserve"> связь на расстоянии сотового роуминга. 4 цветных видеовхода**, до 5 кадр/с при скорости 9600 Бод, разрешение 128х96...704х576 точек, просмотр и запись на ПК* или КПК*.</t>
    </r>
  </si>
  <si>
    <t>ОКО-Мобайл II</t>
  </si>
  <si>
    <r>
      <t>Система удаленного видеонаблюдения по GSM со встроенным HDD:</t>
    </r>
    <r>
      <rPr>
        <sz val="9"/>
        <rFont val="Arial Cyr"/>
        <family val="2"/>
      </rPr>
      <t xml:space="preserve"> 2 видео и 2 аудиоканала, 2 внешних датчика, 2 исп. устройства. Скорость записи на HDD суммарно: 50 кадр/с (352х288 точек), 36 кадр/с (720х576 точек). Скорость передачи по GSM: 2 кадр/с (176х144). Удаленный просмотр и воспроизведение записей через LAN/Internet/GSM (связь на расстоянии сотового роуминга) на ПК*. Одновременное соединение по LAN/Internet и GSM.</t>
    </r>
  </si>
  <si>
    <r>
      <t xml:space="preserve">со встроенным сменным жестким диском </t>
    </r>
    <r>
      <rPr>
        <b/>
        <sz val="9"/>
        <rFont val="Arial Cyr"/>
        <family val="2"/>
      </rPr>
      <t>100 Гб.</t>
    </r>
  </si>
  <si>
    <r>
      <t xml:space="preserve">со встроенным сменным жестким диском </t>
    </r>
    <r>
      <rPr>
        <b/>
        <sz val="9"/>
        <rFont val="Arial Cyr"/>
        <family val="2"/>
      </rPr>
      <t>160 Гб.</t>
    </r>
  </si>
  <si>
    <t>МАЛОГАБАРИТНЫЕ ВИДЕОРЕГИСТРАТОРЫ</t>
  </si>
  <si>
    <t>ОКО-Архив II</t>
  </si>
  <si>
    <r>
      <t>Автономный видео-аудиорегистратор со встроенным жестким диском: 2 видео</t>
    </r>
    <r>
      <rPr>
        <sz val="9"/>
        <rFont val="Arial Cyr"/>
        <family val="2"/>
      </rPr>
      <t xml:space="preserve"> и 2 аудиоканала, 2 внешних датчика, 2 исполнительных устр-ва, порт RS 232. Скорость записи 25 кадр/сек (суммарно), разрешение 352х288, 720х576 точек. Настройка и удаленный просмотр через порт RS232. Скоростное воспроизведение записей через USB 2.0.</t>
    </r>
  </si>
  <si>
    <t>Лайт</t>
  </si>
  <si>
    <r>
      <t xml:space="preserve">со встроенным жестким диском </t>
    </r>
    <r>
      <rPr>
        <b/>
        <sz val="9"/>
        <rFont val="Arial Cyr"/>
        <family val="2"/>
      </rPr>
      <t>100 Гб</t>
    </r>
    <r>
      <rPr>
        <sz val="9"/>
        <rFont val="Arial Cyr"/>
        <family val="2"/>
      </rPr>
      <t>.</t>
    </r>
  </si>
  <si>
    <r>
      <t xml:space="preserve">со встроенным жестким диском </t>
    </r>
    <r>
      <rPr>
        <b/>
        <sz val="9"/>
        <rFont val="Arial Cyr"/>
        <family val="2"/>
      </rPr>
      <t>160 Гб</t>
    </r>
    <r>
      <rPr>
        <sz val="9"/>
        <rFont val="Arial Cyr"/>
        <family val="2"/>
      </rPr>
      <t>.</t>
    </r>
  </si>
  <si>
    <r>
      <t xml:space="preserve">Автономный видео-аудиосервер со встроенным жестким диском: </t>
    </r>
    <r>
      <rPr>
        <sz val="9"/>
        <rFont val="Arial Cyr"/>
        <family val="2"/>
      </rPr>
      <t>4 видео и 2 аудиоканала, 2 внешних датчика, 2 исполнительных устр-ва, порт RS 232. Скорость записи суммарно: 25 кадр/с (352х288 точек), 20 кадр/с (720х576 точек). Удаленный просмотр и воспроизведение записей через RS232/</t>
    </r>
    <r>
      <rPr>
        <b/>
        <sz val="9"/>
        <rFont val="Arial Cyr"/>
        <family val="2"/>
      </rPr>
      <t>LAN/Internet</t>
    </r>
    <r>
      <rPr>
        <sz val="9"/>
        <rFont val="Arial Cyr"/>
        <family val="2"/>
      </rPr>
      <t>.</t>
    </r>
  </si>
  <si>
    <t>4Net LE</t>
  </si>
  <si>
    <r>
      <t xml:space="preserve">со встроенным жестким диском </t>
    </r>
    <r>
      <rPr>
        <b/>
        <sz val="9"/>
        <rFont val="Arial Cyr"/>
        <family val="2"/>
      </rPr>
      <t>120 Гб</t>
    </r>
    <r>
      <rPr>
        <sz val="9"/>
        <rFont val="Arial Cyr"/>
        <family val="2"/>
      </rPr>
      <t>.</t>
    </r>
  </si>
  <si>
    <t xml:space="preserve">ОКО-Архив II </t>
  </si>
  <si>
    <r>
      <t xml:space="preserve">Автономный видео-аудиосервер со встроенным сменным жестким диском: </t>
    </r>
    <r>
      <rPr>
        <sz val="9"/>
        <rFont val="Arial Cyr"/>
        <family val="2"/>
      </rPr>
      <t>4 видео и 2 аудиоканала, 2 внешних датчика, 2 исполнительных устр-ва, порт RS 232. Скорость записи суммарно: 25 кадр/с (352х288 точек), 20 кадр/с (720х576 точек). Удаленный просмотр и воспроизведение через RS232/</t>
    </r>
    <r>
      <rPr>
        <b/>
        <sz val="9"/>
        <rFont val="Arial Cyr"/>
        <family val="2"/>
      </rPr>
      <t>LAN/Internet</t>
    </r>
    <r>
      <rPr>
        <sz val="9"/>
        <rFont val="Arial Cyr"/>
        <family val="2"/>
      </rPr>
      <t xml:space="preserve">. Скоростное воспроизведение диска через </t>
    </r>
    <r>
      <rPr>
        <b/>
        <sz val="9"/>
        <rFont val="Arial Cyr"/>
        <family val="2"/>
      </rPr>
      <t>USB 2.0</t>
    </r>
    <r>
      <rPr>
        <sz val="9"/>
        <rFont val="Arial Cyr"/>
        <family val="2"/>
      </rPr>
      <t>.</t>
    </r>
  </si>
  <si>
    <t>4Net</t>
  </si>
  <si>
    <r>
      <t xml:space="preserve">со встроенным сменным жестким диском </t>
    </r>
    <r>
      <rPr>
        <b/>
        <sz val="9"/>
        <rFont val="Arial Cyr"/>
        <family val="2"/>
      </rPr>
      <t>120 Гб.</t>
    </r>
  </si>
  <si>
    <t>ОКО-Архив III</t>
  </si>
  <si>
    <r>
      <t>Автономный видео-аудиосервер со встроенным жестким диском:</t>
    </r>
    <r>
      <rPr>
        <sz val="9"/>
        <rFont val="Arial Cyr"/>
        <family val="2"/>
      </rPr>
      <t xml:space="preserve"> 4 видео и 2 аудиоканала, 2 внешних датчика, 2 исполнительных устр-ва, порт RS 232. Скорость записи суммарно: </t>
    </r>
    <r>
      <rPr>
        <b/>
        <sz val="9"/>
        <rFont val="Arial Cyr"/>
        <family val="2"/>
      </rPr>
      <t>100 кадр/с</t>
    </r>
    <r>
      <rPr>
        <sz val="9"/>
        <rFont val="Arial Cyr"/>
        <family val="2"/>
      </rPr>
      <t xml:space="preserve"> (352х288 точек), 30 кадр/с (720х576 точек). Удаленный просмотр и воспроизведение записей через RS232/</t>
    </r>
    <r>
      <rPr>
        <b/>
        <sz val="9"/>
        <rFont val="Arial Cyr"/>
        <family val="2"/>
      </rPr>
      <t>LAN/Internet</t>
    </r>
    <r>
      <rPr>
        <sz val="9"/>
        <rFont val="Arial Cyr"/>
        <family val="2"/>
      </rPr>
      <t>.</t>
    </r>
  </si>
  <si>
    <r>
      <t>Автономный видео-аудиосервер со встроенным сменным жестким диском:</t>
    </r>
    <r>
      <rPr>
        <sz val="9"/>
        <rFont val="Arial Cyr"/>
        <family val="2"/>
      </rPr>
      <t xml:space="preserve"> 4 видео и 2 аудиоканала, 2 внешних датчика, 2 исполнительных устр-ва, порт RS 232. Скорость записи суммарно: </t>
    </r>
    <r>
      <rPr>
        <b/>
        <sz val="9"/>
        <rFont val="Arial Cyr"/>
        <family val="2"/>
      </rPr>
      <t>100 кадр/с</t>
    </r>
    <r>
      <rPr>
        <sz val="9"/>
        <rFont val="Arial Cyr"/>
        <family val="2"/>
      </rPr>
      <t xml:space="preserve"> (352х288), 30 кадр/с (720х576). Удаленный просмотр и воспроизведение через RS232/</t>
    </r>
    <r>
      <rPr>
        <b/>
        <sz val="9"/>
        <rFont val="Arial Cyr"/>
        <family val="2"/>
      </rPr>
      <t>LAN/Internet</t>
    </r>
    <r>
      <rPr>
        <sz val="9"/>
        <rFont val="Arial Cyr"/>
        <family val="2"/>
      </rPr>
      <t xml:space="preserve">. Скоростное воспроизведение диска через </t>
    </r>
    <r>
      <rPr>
        <b/>
        <sz val="9"/>
        <rFont val="Arial Cyr"/>
        <family val="2"/>
      </rPr>
      <t>USB 2.0</t>
    </r>
    <r>
      <rPr>
        <sz val="9"/>
        <rFont val="Arial Cyr"/>
        <family val="2"/>
      </rPr>
      <t>.</t>
    </r>
  </si>
  <si>
    <r>
      <t xml:space="preserve">со встроенным сменным жестким диском </t>
    </r>
    <r>
      <rPr>
        <b/>
        <sz val="9"/>
        <rFont val="Arial Cyr"/>
        <family val="2"/>
      </rPr>
      <t>100 Гб</t>
    </r>
    <r>
      <rPr>
        <sz val="9"/>
        <rFont val="Arial Cyr"/>
        <family val="2"/>
      </rPr>
      <t>.</t>
    </r>
  </si>
  <si>
    <r>
      <t xml:space="preserve">со встроенным сменным жестким диском </t>
    </r>
    <r>
      <rPr>
        <b/>
        <sz val="9"/>
        <rFont val="Arial Cyr"/>
        <family val="2"/>
      </rPr>
      <t>160 Гб</t>
    </r>
    <r>
      <rPr>
        <sz val="9"/>
        <rFont val="Arial Cyr"/>
        <family val="2"/>
      </rPr>
      <t>.</t>
    </r>
  </si>
  <si>
    <t>Око-Архив III</t>
  </si>
  <si>
    <r>
      <t>Автономный видео-аудиорегистратор для автотранспорта со сменным HDD:</t>
    </r>
    <r>
      <rPr>
        <sz val="9"/>
        <rFont val="Arial Cyr"/>
        <family val="2"/>
      </rPr>
      <t xml:space="preserve"> 4 видео и 1 аудиоканал, 1 видеовыход, 2 внешних датчика, 2 исполнительных устр-ва. Скорость записи суммарно: </t>
    </r>
    <r>
      <rPr>
        <b/>
        <sz val="9"/>
        <rFont val="Arial Cyr"/>
        <family val="2"/>
      </rPr>
      <t>100 кадр/с</t>
    </r>
    <r>
      <rPr>
        <sz val="9"/>
        <rFont val="Arial Cyr"/>
        <family val="2"/>
      </rPr>
      <t xml:space="preserve"> (352х288 точек), 30 кадр/с (720х576 точек). Скоростное воспроизведение диска через </t>
    </r>
    <r>
      <rPr>
        <b/>
        <sz val="9"/>
        <rFont val="Arial Cyr"/>
        <family val="2"/>
      </rPr>
      <t>USB 2.0</t>
    </r>
    <r>
      <rPr>
        <sz val="9"/>
        <rFont val="Arial Cyr"/>
        <family val="2"/>
      </rPr>
      <t>. Цена без контейнера с диском.</t>
    </r>
  </si>
  <si>
    <t>Авто</t>
  </si>
  <si>
    <r>
      <t>Автономный видео-аудиорегистратор для автотранспорта со сменным HDD, встроенным GPS и ПДУ:</t>
    </r>
    <r>
      <rPr>
        <sz val="9"/>
        <rFont val="Arial Cyr"/>
        <family val="2"/>
      </rPr>
      <t xml:space="preserve"> 4 видео и 1 аудиоканал, 1 видеовыход, 2 внешних датчика, 2 исполнительных устр-ва. Скорость записи суммарно: </t>
    </r>
    <r>
      <rPr>
        <b/>
        <sz val="9"/>
        <rFont val="Arial Cyr"/>
        <family val="2"/>
      </rPr>
      <t>100 кадр/с</t>
    </r>
    <r>
      <rPr>
        <sz val="9"/>
        <rFont val="Arial Cyr"/>
        <family val="2"/>
      </rPr>
      <t xml:space="preserve"> (352х288 точек), 30 кадр/с (720х576 точек). Скоростное воспроизведение диска через </t>
    </r>
    <r>
      <rPr>
        <b/>
        <sz val="9"/>
        <rFont val="Arial Cyr"/>
        <family val="2"/>
      </rPr>
      <t>USB 2.0</t>
    </r>
    <r>
      <rPr>
        <sz val="9"/>
        <rFont val="Arial Cyr"/>
        <family val="2"/>
      </rPr>
      <t>. Цена без контейнера с диском.</t>
    </r>
  </si>
  <si>
    <t>Съемный контейнер</t>
  </si>
  <si>
    <r>
      <t xml:space="preserve">Съемный контейнер </t>
    </r>
    <r>
      <rPr>
        <sz val="9"/>
        <rFont val="Arial Cyr"/>
        <family val="2"/>
      </rPr>
      <t>(пустой) для IDE-жесткого диска формата 2,5". Для приборов: ОКО-Архив II 4Net, III 4Net, III Авто. В съемный контейнер встроен контроллер USB 2.0 для быстрого чтения записей.</t>
    </r>
  </si>
  <si>
    <t>СК-4Net</t>
  </si>
  <si>
    <r>
      <t xml:space="preserve">со встроенным жестким диском повышенной прочности </t>
    </r>
    <r>
      <rPr>
        <b/>
        <sz val="9"/>
        <rFont val="Arial Cyr"/>
        <family val="2"/>
      </rPr>
      <t>80 Гб</t>
    </r>
    <r>
      <rPr>
        <sz val="9"/>
        <rFont val="Arial Cyr"/>
        <family val="2"/>
      </rPr>
      <t xml:space="preserve"> (для "Око-Архив III Авто").</t>
    </r>
  </si>
  <si>
    <t>АКСЕССУАРЫ</t>
  </si>
  <si>
    <t>GSM-модем</t>
  </si>
  <si>
    <r>
      <t xml:space="preserve">Внешний GSM-модем "Wavecom М1306" с антенной и БП, для использования в системе </t>
    </r>
    <r>
      <rPr>
        <b/>
        <sz val="9"/>
        <rFont val="Arial Cyr"/>
        <family val="2"/>
      </rPr>
      <t>ОКО-Мобайл</t>
    </r>
    <r>
      <rPr>
        <sz val="9"/>
        <rFont val="Arial Cyr"/>
        <family val="2"/>
      </rPr>
      <t xml:space="preserve"> или </t>
    </r>
    <r>
      <rPr>
        <b/>
        <sz val="9"/>
        <rFont val="Arial Cyr"/>
        <family val="2"/>
      </rPr>
      <t>ОКО-Архив</t>
    </r>
  </si>
  <si>
    <t>GSM-антенна</t>
  </si>
  <si>
    <r>
      <t xml:space="preserve">Внешняя GSM-антенна 5дБ (самоклейка) для подключения к </t>
    </r>
    <r>
      <rPr>
        <b/>
        <sz val="9"/>
        <rFont val="Arial Cyr"/>
        <family val="2"/>
      </rPr>
      <t xml:space="preserve">ОКО-Мобайл </t>
    </r>
    <r>
      <rPr>
        <sz val="9"/>
        <rFont val="Arial Cyr"/>
        <family val="2"/>
      </rPr>
      <t xml:space="preserve">или </t>
    </r>
    <r>
      <rPr>
        <b/>
        <sz val="9"/>
        <rFont val="Arial Cyr"/>
        <family val="2"/>
      </rPr>
      <t>GSM-модему</t>
    </r>
  </si>
  <si>
    <t>МКУ-1</t>
  </si>
  <si>
    <t>Внешний микрофон с усилителем для подключения к системе Мультиглаз-II или к приборам Око-Архив.</t>
  </si>
  <si>
    <t>ТА-модуль</t>
  </si>
  <si>
    <r>
      <t xml:space="preserve">Адаптер телефонной линии с </t>
    </r>
    <r>
      <rPr>
        <b/>
        <sz val="9"/>
        <rFont val="Arial Cyr"/>
        <family val="2"/>
      </rPr>
      <t>гальванической развязкой</t>
    </r>
    <r>
      <rPr>
        <sz val="9"/>
        <rFont val="Arial Cyr"/>
        <family val="2"/>
      </rPr>
      <t xml:space="preserve"> для подключения к микрофонному входу системы </t>
    </r>
    <r>
      <rPr>
        <b/>
        <sz val="9"/>
        <rFont val="Arial Cyr"/>
        <family val="2"/>
      </rPr>
      <t>Мультиглаз II</t>
    </r>
    <r>
      <rPr>
        <sz val="9"/>
        <rFont val="Arial Cyr"/>
        <family val="2"/>
      </rPr>
      <t xml:space="preserve"> или приборов </t>
    </r>
    <r>
      <rPr>
        <b/>
        <sz val="9"/>
        <rFont val="Arial Cyr"/>
        <family val="2"/>
      </rPr>
      <t>Око-Архив</t>
    </r>
    <r>
      <rPr>
        <sz val="9"/>
        <rFont val="Arial Cyr"/>
        <family val="2"/>
      </rPr>
      <t>.</t>
    </r>
  </si>
  <si>
    <t>Комлект WAGO</t>
  </si>
  <si>
    <r>
      <t xml:space="preserve">Дополнительный комплект разъемов WAGO для приборов </t>
    </r>
    <r>
      <rPr>
        <b/>
        <sz val="9"/>
        <rFont val="Arial Cyr"/>
        <family val="2"/>
      </rPr>
      <t>ОКО-Архив</t>
    </r>
  </si>
  <si>
    <t>МК-1</t>
  </si>
  <si>
    <r>
      <t xml:space="preserve">Кабель переходник (Jack 3.5 F - Wago 2pin) для подключения компьютерного микрофона  к приборам </t>
    </r>
    <r>
      <rPr>
        <b/>
        <sz val="9"/>
        <rFont val="Arial Cyr"/>
        <family val="2"/>
      </rPr>
      <t>Око-Архив</t>
    </r>
  </si>
  <si>
    <t>БП W10-12</t>
  </si>
  <si>
    <r>
      <t xml:space="preserve">Блок питания 220В/12В 1А для приборов </t>
    </r>
    <r>
      <rPr>
        <b/>
        <sz val="9"/>
        <rFont val="Arial Cyr"/>
        <family val="2"/>
      </rPr>
      <t>Око, Око-Мобайл, Око-Архив</t>
    </r>
  </si>
  <si>
    <t>USB-RS485</t>
  </si>
  <si>
    <r>
      <t>Конвертер интерфейсов</t>
    </r>
    <r>
      <rPr>
        <sz val="9"/>
        <rFont val="Arial Cyr"/>
        <family val="2"/>
      </rPr>
      <t xml:space="preserve"> USB2.0-RS485</t>
    </r>
  </si>
  <si>
    <t>* В комплект поставки не входит                                                **Видеокамеры поставляются за отдельную плату</t>
  </si>
  <si>
    <r>
      <t xml:space="preserve">Цены указаны в рублях с учетом НДС: колонка 1 - </t>
    </r>
    <r>
      <rPr>
        <i/>
        <sz val="9"/>
        <rFont val="Arial Cyr"/>
        <family val="2"/>
      </rPr>
      <t>розница</t>
    </r>
    <r>
      <rPr>
        <b/>
        <i/>
        <sz val="9"/>
        <rFont val="Arial Cyr"/>
        <family val="2"/>
      </rPr>
      <t xml:space="preserve">, 2 - </t>
    </r>
    <r>
      <rPr>
        <i/>
        <sz val="9"/>
        <rFont val="Arial Cyr"/>
        <family val="2"/>
      </rPr>
      <t>инсталляторы</t>
    </r>
    <r>
      <rPr>
        <b/>
        <i/>
        <sz val="9"/>
        <rFont val="Arial Cyr"/>
        <family val="2"/>
      </rPr>
      <t xml:space="preserve">, 3 – </t>
    </r>
    <r>
      <rPr>
        <i/>
        <sz val="9"/>
        <rFont val="Arial Cyr"/>
        <family val="2"/>
      </rPr>
      <t>дилеры</t>
    </r>
  </si>
  <si>
    <t>-цена снижена</t>
  </si>
  <si>
    <t>Видеокамеры цветные со встроенным объективом</t>
  </si>
  <si>
    <t>CNB-SDP308</t>
  </si>
  <si>
    <t>Плафон, 1/3" SONY Super HAD CCD, 480 твл., 0.5 лк/F2.0,  f=3.8 мм, автоматический баланс  белого  -  AWB,  автоматический  контроль  усиления  -  AGC, компенсация задней засветки - BLC, Ø100 мм, DC 12B.</t>
  </si>
  <si>
    <t>CNB-D1310P</t>
  </si>
  <si>
    <t>Плафон, 1/3" SONY Super HAD CCD, 550 твл., 0.3 лк/F2.0,  f=3.8 мм, автоматический баланс  белого  -  AWB,  автоматический  контроль  усиления  -  AGC, компенсация задней засветки - BLC, Ø85 мм, DC 12B.</t>
  </si>
  <si>
    <t>CNB-SDP330VD</t>
  </si>
  <si>
    <t>Плафон, 1/3" SONY Super HAD CCD, 480 твл., 0.5 лк/F2.0,  вариофокальный объектив f=4.0~9.0 мм, АРД, автоматический баланс  белого  -  AWB,  автоматический  контроль  усиления  -  AGC, компенсация задней засветки - BLC, Ø100 мм, DC 12B.</t>
  </si>
  <si>
    <t>CNB-SDP258 IR</t>
  </si>
  <si>
    <t>1/3" SONY Super HAD CCD, 380 твл., 0.1 лк,  автоматический баланс
белого  -  AWB,  автоматический  контроль  усиления  -  AGC,
ИК-подсветка 5 м, DC 12B.</t>
  </si>
  <si>
    <t>CNB-MP1310</t>
  </si>
  <si>
    <t>Аналог CNB-MP300. Отличие - 550 твл., 0.3 лк.</t>
  </si>
  <si>
    <t>CNB-GP730</t>
  </si>
  <si>
    <t>1/3" SONY Super HAD CCD, 550 твл., 0.3 люкс, вариофокальный объектив (F1.3, f=3.8~9.5 мм) АРД, автоматический баланс  белого  -  AWB,  автоматический  контроль  усиления  -  AGC, компенсация задней засветки - BLC, DC 12B.</t>
  </si>
  <si>
    <t>CNB-GP780IR</t>
  </si>
  <si>
    <r>
      <t xml:space="preserve">1/3" SONY Super HAD CCD, </t>
    </r>
    <r>
      <rPr>
        <b/>
        <sz val="10"/>
        <color indexed="8"/>
        <rFont val="Arial"/>
        <family val="2"/>
      </rPr>
      <t>550 твл.</t>
    </r>
    <r>
      <rPr>
        <sz val="10"/>
        <color indexed="8"/>
        <rFont val="Arial"/>
        <family val="2"/>
      </rPr>
      <t xml:space="preserve">, </t>
    </r>
    <r>
      <rPr>
        <b/>
        <u val="single"/>
        <sz val="10"/>
        <color indexed="8"/>
        <rFont val="Arial"/>
        <family val="2"/>
      </rPr>
      <t xml:space="preserve">режим ДЕНЬ/НОЧЬ ,0,1 лк/0.00 лк (IR Cut Filter)  </t>
    </r>
    <r>
      <rPr>
        <u val="single"/>
        <sz val="10"/>
        <color indexed="8"/>
        <rFont val="Arial"/>
        <family val="2"/>
      </rPr>
      <t xml:space="preserve">ИК-подсветка включена, </t>
    </r>
    <r>
      <rPr>
        <sz val="10"/>
        <color indexed="8"/>
        <rFont val="Arial"/>
        <family val="2"/>
      </rPr>
      <t xml:space="preserve">вариофокальный объектив (F1.3, f=3.8~9.5 мм) </t>
    </r>
    <r>
      <rPr>
        <b/>
        <sz val="10"/>
        <color indexed="8"/>
        <rFont val="Arial"/>
        <family val="2"/>
      </rPr>
      <t>АРД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встроенная автоматическая ИК-подсветка,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DNR - функция цифрового шумоподавления</t>
    </r>
    <r>
      <rPr>
        <sz val="10"/>
        <color indexed="8"/>
        <rFont val="Arial"/>
        <family val="2"/>
      </rPr>
      <t xml:space="preserve">, автоматический баланс  белого  -  </t>
    </r>
    <r>
      <rPr>
        <b/>
        <sz val="10"/>
        <color indexed="8"/>
        <rFont val="Arial"/>
        <family val="2"/>
      </rPr>
      <t>AWB</t>
    </r>
    <r>
      <rPr>
        <sz val="10"/>
        <color indexed="8"/>
        <rFont val="Arial"/>
        <family val="2"/>
      </rPr>
      <t xml:space="preserve">,  автоматический  контроль  усиления  -  </t>
    </r>
    <r>
      <rPr>
        <b/>
        <sz val="10"/>
        <color indexed="8"/>
        <rFont val="Arial"/>
        <family val="2"/>
      </rPr>
      <t>AGC</t>
    </r>
    <r>
      <rPr>
        <sz val="10"/>
        <color indexed="8"/>
        <rFont val="Arial"/>
        <family val="2"/>
      </rPr>
      <t>, компенсация задней засветки -</t>
    </r>
    <r>
      <rPr>
        <b/>
        <sz val="10"/>
        <color indexed="8"/>
        <rFont val="Arial"/>
        <family val="2"/>
      </rPr>
      <t xml:space="preserve"> BLC, </t>
    </r>
    <r>
      <rPr>
        <sz val="10"/>
        <color indexed="8"/>
        <rFont val="Arial"/>
        <family val="2"/>
      </rPr>
      <t>DC 12B.</t>
    </r>
  </si>
  <si>
    <t>Видеокамеры цветные, стандартного дизайна (без объектива)</t>
  </si>
  <si>
    <t>CNB-G1310P</t>
  </si>
  <si>
    <t>Аналог CNB-GP500. Отличие - 520 твл, 0.3 лк / F1.4.</t>
  </si>
  <si>
    <t>CNB-GP600</t>
  </si>
  <si>
    <t xml:space="preserve">1/3"SONY Double Scan CCD, 480 твл, широкий динамический диапазон - WDR, АРД  DD/ VD, цифровой 3-x кратный ZOOM, режим ДЕНЬ/НОЧЬ,
0.3лк/0.1 лк (IR Cut Filter)/0.001 лк (DSS) режим накопления,
 автоматический баланс белого - AVB, автоматический контроль усиления - AGC, компенсация задней засветки- BLC, экранное меню, DC 12B, </t>
  </si>
  <si>
    <t>Видеокамеры цветные управляемые</t>
  </si>
  <si>
    <t>CNB-A1263P</t>
  </si>
  <si>
    <r>
      <t xml:space="preserve">1/4”, </t>
    </r>
    <r>
      <rPr>
        <b/>
        <sz val="10"/>
        <color indexed="8"/>
        <rFont val="Arial"/>
        <family val="2"/>
      </rPr>
      <t>470 твл, 1 лк/F1.6,</t>
    </r>
    <r>
      <rPr>
        <sz val="10"/>
        <color indexed="8"/>
        <rFont val="Arial"/>
        <family val="2"/>
      </rPr>
      <t xml:space="preserve"> объектив АРД, </t>
    </r>
    <r>
      <rPr>
        <b/>
        <sz val="10"/>
        <color indexed="8"/>
        <rFont val="Arial"/>
        <family val="2"/>
      </rPr>
      <t>оптический 22-х кратный</t>
    </r>
    <r>
      <rPr>
        <sz val="10"/>
        <color indexed="8"/>
        <rFont val="Arial"/>
        <family val="2"/>
      </rPr>
      <t xml:space="preserve"> трансфокатор (f=3.9~85.8 мм), </t>
    </r>
    <r>
      <rPr>
        <b/>
        <sz val="10"/>
        <color indexed="8"/>
        <rFont val="Arial"/>
        <family val="2"/>
      </rPr>
      <t>10-ти кратный цифровой ZOOM,  автофокус,</t>
    </r>
    <r>
      <rPr>
        <sz val="10"/>
        <color indexed="8"/>
        <rFont val="Arial"/>
        <family val="2"/>
      </rPr>
      <t xml:space="preserve"> DSP-проц.,  </t>
    </r>
    <r>
      <rPr>
        <b/>
        <sz val="10"/>
        <color indexed="8"/>
        <rFont val="Arial"/>
        <family val="2"/>
      </rPr>
      <t>AWB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BLC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отключение цвета</t>
    </r>
    <r>
      <rPr>
        <sz val="10"/>
        <color indexed="8"/>
        <rFont val="Arial"/>
        <family val="2"/>
      </rPr>
      <t>, экранное меню,</t>
    </r>
    <r>
      <rPr>
        <b/>
        <sz val="10"/>
        <color indexed="8"/>
        <rFont val="Arial"/>
        <family val="2"/>
      </rPr>
      <t xml:space="preserve"> прямое </t>
    </r>
    <r>
      <rPr>
        <sz val="10"/>
        <color indexed="8"/>
        <rFont val="Arial"/>
        <family val="2"/>
      </rPr>
      <t>управление и по</t>
    </r>
    <r>
      <rPr>
        <b/>
        <sz val="10"/>
        <color indexed="8"/>
        <rFont val="Arial"/>
        <family val="2"/>
      </rPr>
      <t xml:space="preserve"> RS-485,</t>
    </r>
    <r>
      <rPr>
        <sz val="10"/>
        <color indexed="8"/>
        <rFont val="Arial"/>
        <family val="2"/>
      </rPr>
      <t xml:space="preserve"> VHS, S-VHS, 12В, 60х60х103 мм</t>
    </r>
  </si>
  <si>
    <t>CNB-A1263PL</t>
  </si>
  <si>
    <r>
      <t xml:space="preserve">1/4" SONY Super HAD CCD, </t>
    </r>
    <r>
      <rPr>
        <b/>
        <sz val="10"/>
        <color indexed="8"/>
        <rFont val="Arial"/>
        <family val="2"/>
      </rPr>
      <t>480 твл,
режим ДЕНЬ/</t>
    </r>
    <r>
      <rPr>
        <b/>
        <u val="single"/>
        <sz val="10"/>
        <color indexed="8"/>
        <rFont val="Arial"/>
        <family val="2"/>
      </rPr>
      <t>НОЧЬ</t>
    </r>
    <r>
      <rPr>
        <b/>
        <sz val="10"/>
        <color indexed="8"/>
        <rFont val="Arial"/>
        <family val="2"/>
      </rPr>
      <t xml:space="preserve">, 1лк / </t>
    </r>
    <r>
      <rPr>
        <b/>
        <u val="single"/>
        <sz val="10"/>
        <color indexed="8"/>
        <rFont val="Arial"/>
        <family val="2"/>
      </rPr>
      <t>0.001 лк (DSS) режим накопления</t>
    </r>
    <r>
      <rPr>
        <sz val="10"/>
        <color indexed="8"/>
        <rFont val="Arial"/>
        <family val="2"/>
      </rPr>
      <t xml:space="preserve">, объектив АРД / автофокус, оптический 22-х кратный трансфокатор (f=3.9~85.8 мм), 10-х кратный цифровой ZOOM, автоматический баланс белого - AWB, компенсация задней засветки - BLC, отключение цвета, экранное меню, </t>
    </r>
    <r>
      <rPr>
        <b/>
        <sz val="10"/>
        <color indexed="8"/>
        <rFont val="Arial"/>
        <family val="2"/>
      </rPr>
      <t>прямое управление, управление по RS-485</t>
    </r>
    <r>
      <rPr>
        <sz val="10"/>
        <color indexed="8"/>
        <rFont val="Arial"/>
        <family val="2"/>
      </rPr>
      <t xml:space="preserve">, DC 12B. </t>
    </r>
  </si>
  <si>
    <t>Пульт
CNB-IRC100</t>
  </si>
  <si>
    <t>ИК-пульт с приемником для управления видеокамерами CNB по RS-485, Протокол Pelco-D.</t>
  </si>
  <si>
    <t>i</t>
  </si>
  <si>
    <t xml:space="preserve">Адрес: г.Москва, ул. Правды, д. 21, стр. 1,                                                       первый этаж, офис № 3                                                                                           Проезд: ст. м. Савеловская                                                                                   Тел:  (495) 921-38-60   многоканальный                                                             E-mail: info@navikom.ru                                                                      http://www.navikom.ru    </t>
  </si>
  <si>
    <t>Объективы Infinity и Tamron</t>
  </si>
  <si>
    <t>Варифокальные объективы с ручной диафрагмой</t>
  </si>
  <si>
    <t>Tamron 13VM308AS</t>
  </si>
  <si>
    <r>
      <t xml:space="preserve">1/3", 3.0-8.0 мм, (88.9-33.4)°, </t>
    </r>
    <r>
      <rPr>
        <u val="single"/>
        <sz val="10"/>
        <rFont val="Arial"/>
        <family val="2"/>
      </rPr>
      <t>F1.0-360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асферика</t>
    </r>
    <r>
      <rPr>
        <sz val="10"/>
        <rFont val="Arial"/>
        <family val="2"/>
      </rPr>
      <t>, CS</t>
    </r>
  </si>
  <si>
    <t>Tamron 13VM2812ASII</t>
  </si>
  <si>
    <r>
      <t xml:space="preserve">1/3", </t>
    </r>
    <r>
      <rPr>
        <u val="single"/>
        <sz val="10"/>
        <rFont val="Arial"/>
        <family val="2"/>
      </rPr>
      <t>2.8-12.0 мм</t>
    </r>
    <r>
      <rPr>
        <sz val="10"/>
        <rFont val="Arial"/>
        <family val="2"/>
      </rPr>
      <t>, (97.4-24.1)°, F1.4-360,</t>
    </r>
    <r>
      <rPr>
        <u val="single"/>
        <sz val="10"/>
        <rFont val="Arial"/>
        <family val="2"/>
      </rPr>
      <t>асферика</t>
    </r>
    <r>
      <rPr>
        <sz val="10"/>
        <rFont val="Arial"/>
        <family val="2"/>
      </rPr>
      <t>, CS</t>
    </r>
  </si>
  <si>
    <t>Tamron 13VM550ASII</t>
  </si>
  <si>
    <r>
      <t xml:space="preserve">1/3", 5.0-50.0 мм, (60 - 5.1)°, F1.4-185, </t>
    </r>
    <r>
      <rPr>
        <u val="single"/>
        <sz val="10"/>
        <rFont val="Arial"/>
        <family val="2"/>
      </rPr>
      <t>асферика</t>
    </r>
    <r>
      <rPr>
        <sz val="10"/>
        <rFont val="Arial"/>
        <family val="2"/>
      </rPr>
      <t>, CS</t>
    </r>
  </si>
  <si>
    <t>Tamron 13VM20100AS</t>
  </si>
  <si>
    <r>
      <t xml:space="preserve">1/3", 20.0-100.0 мм, (13.6 - 2.8)°, F1.6-185, </t>
    </r>
    <r>
      <rPr>
        <u val="single"/>
        <sz val="10"/>
        <rFont val="Arial"/>
        <family val="2"/>
      </rPr>
      <t>асферика</t>
    </r>
    <r>
      <rPr>
        <sz val="10"/>
        <rFont val="Arial"/>
        <family val="2"/>
      </rPr>
      <t>, CS</t>
    </r>
  </si>
  <si>
    <t>Tamron 13VM308ASIR</t>
  </si>
  <si>
    <r>
      <t xml:space="preserve">1/3", 3.0-8.0 мм, (88.9-33.4)°, </t>
    </r>
    <r>
      <rPr>
        <u val="single"/>
        <sz val="10"/>
        <rFont val="Arial"/>
        <family val="2"/>
      </rPr>
      <t>F1.0-360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асферика, IR-линзы,</t>
    </r>
    <r>
      <rPr>
        <sz val="10"/>
        <rFont val="Arial"/>
        <family val="2"/>
      </rPr>
      <t xml:space="preserve">  CS</t>
    </r>
  </si>
  <si>
    <t>Tamron 13VM2811ASIR</t>
  </si>
  <si>
    <r>
      <t xml:space="preserve">1/3", </t>
    </r>
    <r>
      <rPr>
        <u val="single"/>
        <sz val="10"/>
        <rFont val="Arial"/>
        <family val="2"/>
      </rPr>
      <t>2.8-11.0 мм</t>
    </r>
    <r>
      <rPr>
        <sz val="10"/>
        <rFont val="Arial"/>
        <family val="2"/>
      </rPr>
      <t xml:space="preserve">, (97.4-26.2)°, F1.4-360, </t>
    </r>
    <r>
      <rPr>
        <u val="single"/>
        <sz val="10"/>
        <rFont val="Arial"/>
        <family val="2"/>
      </rPr>
      <t>асферика IR-линзы,</t>
    </r>
    <r>
      <rPr>
        <sz val="10"/>
        <rFont val="Arial"/>
        <family val="2"/>
      </rPr>
      <t xml:space="preserve"> CS</t>
    </r>
  </si>
  <si>
    <t>Tamron 12VM412ASIR</t>
  </si>
  <si>
    <r>
      <t xml:space="preserve">1/2", 4.0-12.0 мм, (93.6-31.2)°, F1.4-360, </t>
    </r>
    <r>
      <rPr>
        <u val="single"/>
        <sz val="10"/>
        <rFont val="Arial"/>
        <family val="2"/>
      </rPr>
      <t>асферика IR-линзы,</t>
    </r>
    <r>
      <rPr>
        <sz val="10"/>
        <rFont val="Arial"/>
        <family val="2"/>
      </rPr>
      <t xml:space="preserve"> CS</t>
    </r>
  </si>
  <si>
    <t>Tamron 13VM1040ASIR</t>
  </si>
  <si>
    <r>
      <t xml:space="preserve">1/3", 10.0-40.0 мм, (27.5-5.2)°, F1.4-360, </t>
    </r>
    <r>
      <rPr>
        <u val="single"/>
        <sz val="10"/>
        <rFont val="Arial"/>
        <family val="2"/>
      </rPr>
      <t xml:space="preserve">асферикаIR-линзы, </t>
    </r>
    <r>
      <rPr>
        <sz val="10"/>
        <rFont val="Arial"/>
        <family val="2"/>
      </rPr>
      <t>CS</t>
    </r>
  </si>
  <si>
    <t>Tamron 12VM1040ASIR</t>
  </si>
  <si>
    <r>
      <t xml:space="preserve">1/2", 10.0-40.0 мм, (37.5-7.0)°, F1.4-360, </t>
    </r>
    <r>
      <rPr>
        <u val="single"/>
        <sz val="10"/>
        <rFont val="Arial"/>
        <family val="2"/>
      </rPr>
      <t>асферика IR-линзы,</t>
    </r>
    <r>
      <rPr>
        <sz val="10"/>
        <rFont val="Arial"/>
        <family val="2"/>
      </rPr>
      <t xml:space="preserve"> C</t>
    </r>
  </si>
  <si>
    <t>Infinity SCV358M</t>
  </si>
  <si>
    <t>1/3", 3.5-8.0 мм, (70.1-30.4)°, F1.4-360, CS</t>
  </si>
  <si>
    <t>Infinity SCV2810M</t>
  </si>
  <si>
    <t>1/3", 2.8-10.0 мм, (97.1-25.4)°, F1.4-360, CS</t>
  </si>
  <si>
    <t>Infinity SCV416M</t>
  </si>
  <si>
    <r>
      <t>1/3", 4.0-16.0 мм, (65.4 - 15.8)</t>
    </r>
    <r>
      <rPr>
        <sz val="10"/>
        <color indexed="8"/>
        <rFont val="Arial"/>
        <family val="2"/>
      </rPr>
      <t>°, F1.4-360, CS</t>
    </r>
  </si>
  <si>
    <t>Infinity SCV550M</t>
  </si>
  <si>
    <t>1/3", 5.0-50.0 мм, (63 - 6.9)°, F1.7-360, CS</t>
  </si>
  <si>
    <t>Варифокальные объективы с автодиафрагмой, управление постоянным током (DC)</t>
  </si>
  <si>
    <t>Tamron 13VG308AS</t>
  </si>
  <si>
    <r>
      <t xml:space="preserve">1/3", АРД, 3.0-8.0 мм, (88.9-33.4)°, DC, </t>
    </r>
    <r>
      <rPr>
        <u val="single"/>
        <sz val="10"/>
        <rFont val="Arial"/>
        <family val="2"/>
      </rPr>
      <t>F1.0-360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асферика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CS</t>
    </r>
  </si>
  <si>
    <t>Tamron 13VG2812ASII</t>
  </si>
  <si>
    <r>
      <t>1/3", АРД, 2.8-12.0 мм, (97.4-24.1)°, DC, F1.4-360,</t>
    </r>
    <r>
      <rPr>
        <u val="single"/>
        <sz val="10"/>
        <rFont val="Arial"/>
        <family val="2"/>
      </rPr>
      <t>асферика</t>
    </r>
    <r>
      <rPr>
        <sz val="10"/>
        <rFont val="Arial"/>
        <family val="2"/>
      </rPr>
      <t>, CS</t>
    </r>
  </si>
  <si>
    <t>Tamron 13VG550ASII</t>
  </si>
  <si>
    <r>
      <t xml:space="preserve">1/3", АРД, 5.0-50.0 мм, (60 - 5.1)°, DC, F1.4-185, </t>
    </r>
    <r>
      <rPr>
        <u val="single"/>
        <sz val="10"/>
        <rFont val="Arial"/>
        <family val="2"/>
      </rPr>
      <t>асферика</t>
    </r>
    <r>
      <rPr>
        <sz val="10"/>
        <rFont val="Arial"/>
        <family val="2"/>
      </rPr>
      <t>, CS</t>
    </r>
  </si>
  <si>
    <t>Tamron 13VG20100AS</t>
  </si>
  <si>
    <r>
      <t xml:space="preserve">1/3", АРД, 20.0-100.0 мм, (13.6 - 2.8)°, DC, F1.6-185, </t>
    </r>
    <r>
      <rPr>
        <u val="single"/>
        <sz val="10"/>
        <rFont val="Arial"/>
        <family val="2"/>
      </rPr>
      <t>асферика</t>
    </r>
    <r>
      <rPr>
        <sz val="10"/>
        <rFont val="Arial"/>
        <family val="2"/>
      </rPr>
      <t>, CS</t>
    </r>
  </si>
  <si>
    <t>Tamron 13VG308ASIR</t>
  </si>
  <si>
    <r>
      <t xml:space="preserve">1/3", АРД, 3.0-8.0 мм, (88.9-33.4)°, DC, </t>
    </r>
    <r>
      <rPr>
        <u val="single"/>
        <sz val="10"/>
        <rFont val="Arial"/>
        <family val="2"/>
      </rPr>
      <t>F1.0-360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асферика, IR-линзы,</t>
    </r>
    <r>
      <rPr>
        <sz val="10"/>
        <rFont val="Arial"/>
        <family val="2"/>
      </rPr>
      <t xml:space="preserve"> CS</t>
    </r>
  </si>
  <si>
    <t>Tamron 13VG2811ASIR</t>
  </si>
  <si>
    <r>
      <t xml:space="preserve">1/3", АРД, 2.8-11.0 мм, (97.4-26.2)°, DC, F1.4-360, </t>
    </r>
    <r>
      <rPr>
        <u val="single"/>
        <sz val="10"/>
        <rFont val="Arial"/>
        <family val="2"/>
      </rPr>
      <t>асферика, IR-линзы</t>
    </r>
    <r>
      <rPr>
        <sz val="10"/>
        <rFont val="Arial"/>
        <family val="2"/>
      </rPr>
      <t>, CS</t>
    </r>
  </si>
  <si>
    <t>Tamron 12VG412ASIR</t>
  </si>
  <si>
    <r>
      <t xml:space="preserve">1/2", АРД, 4.0-12.0 мм, (93.6-31.2)°, DC, F1.4-360, </t>
    </r>
    <r>
      <rPr>
        <u val="single"/>
        <sz val="10"/>
        <rFont val="Arial"/>
        <family val="2"/>
      </rPr>
      <t xml:space="preserve">асферика, IR-линзы, </t>
    </r>
    <r>
      <rPr>
        <sz val="10"/>
        <rFont val="Arial"/>
        <family val="2"/>
      </rPr>
      <t>CS</t>
    </r>
  </si>
  <si>
    <t>Tamron 13VG1040ASIR</t>
  </si>
  <si>
    <r>
      <t xml:space="preserve">1/3", АРД, 10.0-40.0 мм, (27.5-5.2)°, DC, F1.4-360, </t>
    </r>
    <r>
      <rPr>
        <u val="single"/>
        <sz val="10"/>
        <rFont val="Arial"/>
        <family val="2"/>
      </rPr>
      <t xml:space="preserve">асферика, IR-линзы, </t>
    </r>
    <r>
      <rPr>
        <sz val="10"/>
        <rFont val="Arial"/>
        <family val="2"/>
      </rPr>
      <t>CS</t>
    </r>
  </si>
  <si>
    <t>Tamron 12VG1040ASIR</t>
  </si>
  <si>
    <r>
      <t xml:space="preserve">1/2", АРД, 10.0-40.0 мм, (37.5-7.0)°, DC, F1.4-360, </t>
    </r>
    <r>
      <rPr>
        <u val="single"/>
        <sz val="10"/>
        <rFont val="Arial"/>
        <family val="2"/>
      </rPr>
      <t xml:space="preserve">асферика, IR-линзы, </t>
    </r>
    <r>
      <rPr>
        <sz val="10"/>
        <rFont val="Arial"/>
        <family val="2"/>
      </rPr>
      <t>C</t>
    </r>
  </si>
  <si>
    <t>Infinity SCV358GIR</t>
  </si>
  <si>
    <r>
      <t>1/3", АРД, 3.5-8.0 мм, (70.1-30.4)°, DC, F1.4-360,</t>
    </r>
    <r>
      <rPr>
        <u val="single"/>
        <sz val="10"/>
        <rFont val="Arial"/>
        <family val="2"/>
      </rPr>
      <t xml:space="preserve"> IR-линзы</t>
    </r>
    <r>
      <rPr>
        <sz val="10"/>
        <rFont val="Arial"/>
        <family val="2"/>
      </rPr>
      <t>,  CS</t>
    </r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</si>
  <si>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SCVA35810GIR</t>
    </r>
  </si>
  <si>
    <r>
      <t>1/3", АРД, 3.5-8.0 м</t>
    </r>
    <r>
      <rPr>
        <sz val="10"/>
        <color indexed="8"/>
        <rFont val="Arial"/>
        <family val="2"/>
      </rPr>
      <t xml:space="preserve">м, (70.1-30.4)°, DC, F1.0-360, асферика, </t>
    </r>
    <r>
      <rPr>
        <u val="single"/>
        <sz val="10"/>
        <color indexed="8"/>
        <rFont val="Arial"/>
        <family val="2"/>
      </rPr>
      <t xml:space="preserve"> IR-линзы</t>
    </r>
    <r>
      <rPr>
        <sz val="10"/>
        <color indexed="8"/>
        <rFont val="Arial"/>
        <family val="2"/>
      </rPr>
      <t>,  CS</t>
    </r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</si>
  <si>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SCVA2812GIR</t>
    </r>
  </si>
  <si>
    <r>
      <t xml:space="preserve">1/3", АРД, 2.8-12.0 мм, (97.4-24.1)°,  DC, F1.4-360, </t>
    </r>
    <r>
      <rPr>
        <u val="single"/>
        <sz val="10"/>
        <color indexed="8"/>
        <rFont val="Arial"/>
        <family val="2"/>
      </rPr>
      <t>асферика, IR-линзы,</t>
    </r>
    <r>
      <rPr>
        <sz val="10"/>
        <color indexed="8"/>
        <rFont val="Arial"/>
        <family val="2"/>
      </rPr>
      <t xml:space="preserve"> CS</t>
    </r>
  </si>
  <si>
    <r>
      <t>Infinit</t>
    </r>
    <r>
      <rPr>
        <b/>
        <i/>
        <sz val="10"/>
        <color indexed="8"/>
        <rFont val="Arial Cyr"/>
        <family val="2"/>
      </rPr>
      <t>y</t>
    </r>
    <r>
      <rPr>
        <b/>
        <sz val="10"/>
        <color indexed="8"/>
        <rFont val="Arial CYR"/>
        <family val="2"/>
      </rPr>
      <t xml:space="preserve"> SCV416G</t>
    </r>
    <r>
      <rPr>
        <b/>
        <sz val="10"/>
        <color indexed="8"/>
        <rFont val="Arial Cyr"/>
        <family val="2"/>
      </rPr>
      <t>IR</t>
    </r>
  </si>
  <si>
    <r>
      <t>1/3", АРД, 4.2-15.5 мм, (62.5-18.3)°, DC, F1.4-360,</t>
    </r>
    <r>
      <rPr>
        <b/>
        <u val="single"/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IR-линзы</t>
    </r>
    <r>
      <rPr>
        <sz val="10"/>
        <color indexed="8"/>
        <rFont val="Arial"/>
        <family val="2"/>
      </rPr>
      <t>,  CS</t>
    </r>
  </si>
  <si>
    <t>Infinity SCV550GIR</t>
  </si>
  <si>
    <r>
      <t>1/3", АРД, 5.0-50.0 мм, (63 - 6.9)°, DC, F1.4-360,</t>
    </r>
    <r>
      <rPr>
        <u val="single"/>
        <sz val="10"/>
        <rFont val="Arial"/>
        <family val="2"/>
      </rPr>
      <t xml:space="preserve"> IR-линзы,</t>
    </r>
    <r>
      <rPr>
        <sz val="10"/>
        <rFont val="Arial"/>
        <family val="2"/>
      </rPr>
      <t xml:space="preserve"> CS</t>
    </r>
  </si>
  <si>
    <t>Infinity SCV266GCT</t>
  </si>
  <si>
    <r>
      <t xml:space="preserve">1/3", АРД, 2.6-6.0 мм, (99.8 - 48.1)°, DC, F1.4-360, CS, </t>
    </r>
    <r>
      <rPr>
        <u val="single"/>
        <sz val="10"/>
        <color indexed="8"/>
        <rFont val="Arial"/>
        <family val="2"/>
      </rPr>
      <t>компактный</t>
    </r>
  </si>
  <si>
    <t>Infinity SCV490GCT</t>
  </si>
  <si>
    <r>
      <t xml:space="preserve">1/3", АРД, 4.0-9.0 мм, (68.0 - 32.1)°, DC, F1.5-360, CS, </t>
    </r>
    <r>
      <rPr>
        <u val="single"/>
        <sz val="10"/>
        <color indexed="8"/>
        <rFont val="Arial"/>
        <family val="2"/>
      </rPr>
      <t>компактный</t>
    </r>
  </si>
  <si>
    <t>Infinity SCV2982GDF</t>
  </si>
  <si>
    <r>
      <t xml:space="preserve">1/3", АРД, 2.9-8.2 мм, (97.1-25.4)°, DC, F1.4-360, CS, </t>
    </r>
    <r>
      <rPr>
        <u val="single"/>
        <sz val="10"/>
        <color indexed="8"/>
        <rFont val="Arial"/>
        <family val="2"/>
      </rPr>
      <t>Distortion Free!</t>
    </r>
  </si>
  <si>
    <t>Infinity SCV358G</t>
  </si>
  <si>
    <t>1/3", АРД, 3.5-8.0 мм, (70.1-30.4)°, DC, F1.4-360, CS</t>
  </si>
  <si>
    <t>Infinity SCV2810G</t>
  </si>
  <si>
    <t>1/3", АРД, 2.8-10.0 мм, (97.1-25.4)°, DC, F1.4-360, CS</t>
  </si>
  <si>
    <t>Infinity SCV416G</t>
  </si>
  <si>
    <t>1/3", АРД, 4.0-16.0 мм, (65.4-15.8)°, DC, F1.4-360, CS</t>
  </si>
  <si>
    <t>Infinity SCV550G</t>
  </si>
  <si>
    <t>1/3", АРД, 5.0-50.0 мм, (63 - 6.9)°, DC, F1.7-360, CS</t>
  </si>
  <si>
    <t>Варифокальные объективы с автодиафрагмой, управление видеосигналом (VD)</t>
  </si>
  <si>
    <t>Tamron 13VA308AS</t>
  </si>
  <si>
    <r>
      <t xml:space="preserve">1/3", АРД, 3.0-8.0 мм, (88.9-33.4)°, VD, </t>
    </r>
    <r>
      <rPr>
        <u val="single"/>
        <sz val="10"/>
        <rFont val="Arial"/>
        <family val="2"/>
      </rPr>
      <t>F1.0-360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асферика</t>
    </r>
    <r>
      <rPr>
        <sz val="10"/>
        <rFont val="Arial"/>
        <family val="2"/>
      </rPr>
      <t>, CS</t>
    </r>
  </si>
  <si>
    <t>Tamron 13VA2812AS</t>
  </si>
  <si>
    <r>
      <t>1/3", АРД, 2.8-12.0 мм, (97.4-24.1)°, VD, F1.4-360,</t>
    </r>
    <r>
      <rPr>
        <u val="single"/>
        <sz val="10"/>
        <rFont val="Arial"/>
        <family val="2"/>
      </rPr>
      <t>асферика</t>
    </r>
    <r>
      <rPr>
        <sz val="10"/>
        <rFont val="Arial"/>
        <family val="2"/>
      </rPr>
      <t>, CS</t>
    </r>
  </si>
  <si>
    <t>Tamron 12VA412ASIR</t>
  </si>
  <si>
    <r>
      <t xml:space="preserve">1/2", АРД, 4.0-12.0мм, (93.6-31.2)°, VD, F1.4-360, </t>
    </r>
    <r>
      <rPr>
        <u val="single"/>
        <sz val="10"/>
        <rFont val="Arial"/>
        <family val="2"/>
      </rPr>
      <t>асферика, IR-линзы</t>
    </r>
    <r>
      <rPr>
        <sz val="10"/>
        <rFont val="Arial"/>
        <family val="2"/>
      </rPr>
      <t>, CS</t>
    </r>
  </si>
  <si>
    <t>Tamron 12VA1040ASIR</t>
  </si>
  <si>
    <r>
      <t xml:space="preserve">1/2", 10.0-40.0 мм, (37.5-7.0)°, VD, F1.4-360, </t>
    </r>
    <r>
      <rPr>
        <u val="single"/>
        <sz val="10"/>
        <rFont val="Arial"/>
        <family val="2"/>
      </rPr>
      <t>асферические, IR-линзы</t>
    </r>
    <r>
      <rPr>
        <sz val="10"/>
        <rFont val="Arial"/>
        <family val="2"/>
      </rPr>
      <t>, C</t>
    </r>
  </si>
  <si>
    <t>Tamron 13VA550T</t>
  </si>
  <si>
    <r>
      <t xml:space="preserve">1/3", АРД, 5.0-50.0 мм, (60 - 5.1)°, VD, F1.4-185, </t>
    </r>
    <r>
      <rPr>
        <u val="single"/>
        <sz val="10"/>
        <rFont val="Arial"/>
        <family val="2"/>
      </rPr>
      <t>асферика</t>
    </r>
    <r>
      <rPr>
        <sz val="10"/>
        <rFont val="Arial"/>
        <family val="2"/>
      </rPr>
      <t>, CS</t>
    </r>
  </si>
  <si>
    <t>Компактные трасфокаторы</t>
  </si>
  <si>
    <t>Tamron 12ZG10X8CT</t>
  </si>
  <si>
    <r>
      <t>1/2", АРД, 8.0-80.0 мм, DC, F1.8-360, C,</t>
    </r>
    <r>
      <rPr>
        <u val="single"/>
        <sz val="10"/>
        <rFont val="Arial"/>
        <family val="2"/>
      </rPr>
      <t xml:space="preserve"> компактный</t>
    </r>
    <r>
      <rPr>
        <sz val="10"/>
        <rFont val="Arial"/>
        <family val="2"/>
      </rPr>
      <t xml:space="preserve"> (70х70х110мм)</t>
    </r>
  </si>
  <si>
    <t>Tamron 12ZA10X8CT</t>
  </si>
  <si>
    <r>
      <t>1/2", АРД, 8.0-80.0 мм, VD, F1.8-360, C,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компактный</t>
    </r>
    <r>
      <rPr>
        <sz val="10"/>
        <rFont val="Arial"/>
        <family val="2"/>
      </rPr>
      <t xml:space="preserve"> (70х70х110мм)</t>
    </r>
  </si>
  <si>
    <t>Tamron 13ZG10X6CT</t>
  </si>
  <si>
    <r>
      <t>1/3", АРД, 6.0-60.0 мм, DC, F1.4-360, CS,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компактный</t>
    </r>
    <r>
      <rPr>
        <sz val="10"/>
        <rFont val="Arial"/>
        <family val="2"/>
      </rPr>
      <t xml:space="preserve"> (70х70х115мм)</t>
    </r>
  </si>
  <si>
    <t>Tamron 13ZA10X6CT</t>
  </si>
  <si>
    <r>
      <t>1/3", АРД, 6.0-60.0 мм, VD, F1.4-360, CS,</t>
    </r>
    <r>
      <rPr>
        <u val="single"/>
        <sz val="10"/>
        <rFont val="Arial"/>
        <family val="2"/>
      </rPr>
      <t xml:space="preserve"> компактный</t>
    </r>
    <r>
      <rPr>
        <sz val="10"/>
        <rFont val="Arial"/>
        <family val="2"/>
      </rPr>
      <t xml:space="preserve"> (70х70х115мм)</t>
    </r>
  </si>
  <si>
    <t>Видеокамеры Infinity</t>
  </si>
  <si>
    <t>Черно-белые видеокамеры со встроенным объективом</t>
  </si>
  <si>
    <t>Infinity BWP-M420MD</t>
  </si>
  <si>
    <t>Миниатюрная уличная камера в метал. корпусе, 1/3" CCD, 420 ТВЛ, 0.1лк, f=3.6/(4.0/6.0/8.0/12.0/16.0)мм, S/N&gt;48дБ, 12В, 160мА, 37х34х33мм, козырек и кронштейн в комплекте</t>
  </si>
  <si>
    <t>Infinity SWP-L420MD</t>
  </si>
  <si>
    <t>Миниатюрная уличная камера с ИК-подсветкой, 1/3" CCD, 420 ТВЛ, 8 LED , 0.1лк(0.0 LED вкл) (F1.2), f=3.6/(4.0/6.0/8.0/12.0/16.0)мм, S/N&gt;48дБ, 50x48x65, 12В, 250мА, козырек и кронштейн в комплекте</t>
  </si>
  <si>
    <t>Infinity BXD-VF580SD 4-9</t>
  </si>
  <si>
    <t>Миниатюрная купольная камера h=80.0мм, d=100.0мм, 1/3" Sony CCD, 580 ТВЛ, АРД, BLC, AGC, 0.1лк, f=3-9мм, S/N&gt;50дБ, DC 12В, возможна установка на стену.</t>
  </si>
  <si>
    <t>Infinity BXD-VF580SD 2.6-6</t>
  </si>
  <si>
    <t>Аналогично BXD-VF580SD 4-9, с варифокальным объективом  f=2.6-6мм</t>
  </si>
  <si>
    <t>Infinity BVPD-VF570SD 2.6</t>
  </si>
  <si>
    <t>Аналогично BVPD-VF570SD, с варифокальным объективом  f=2.6-6мм</t>
  </si>
  <si>
    <t>Infinity BVPD-HK</t>
  </si>
  <si>
    <t>Нагревательный элемент для видеокамеры BVPD-VF570SD (до -40°С)</t>
  </si>
  <si>
    <t>Черно-белые корпусные видеокамеры (без объектива)</t>
  </si>
  <si>
    <t>Infinity MS-420MD</t>
  </si>
  <si>
    <t>1/3" CCD, 420 ТВЛ, BLC, 0.01лк(F1.2), S/N&gt;48дБ, DC, 34x34x60, 350г, -12В, 160мА, кронштейн в комплекте</t>
  </si>
  <si>
    <t>Infinity QX-580SA</t>
  </si>
  <si>
    <t>1/3" Sony CCD, 580 ТВЛ, AGC, BLC, 0.01лк (F1.2), S/N&gt;50 дБ, auto DC/VD/ES, 68x59x134, 220В, 3 Вт</t>
  </si>
  <si>
    <t>Infinity QX-580SD</t>
  </si>
  <si>
    <t>Аналогично QX-580SA, питание DC 12В / AC 24В</t>
  </si>
  <si>
    <t>Infinity MX-580SD</t>
  </si>
  <si>
    <t>1/3" Sony CCD, 580 ТВЛ, BLC, 0.003 лк (F1.2), S/N&gt;50 дБ, DC, 34x34x60, 350г, -12В, 160мА, кронштейн в комплекте</t>
  </si>
  <si>
    <t>Elmo TRB-5302EX</t>
  </si>
  <si>
    <t>1/3" Sony Ex-View CCD, 570 ТВЛ, BLC, 0.05лк (F1.2), S/N&gt;50 дБ, DC/VD, 60x60x120, 800 г, 220 В</t>
  </si>
  <si>
    <t>Цветные видеокамеры со встроенным объективом</t>
  </si>
  <si>
    <t>Infinity CMD-380SD</t>
  </si>
  <si>
    <t>Миниатюрная купольная камера h=50.8мм, d=80.0 мм, 1/4" Sony CCD, 380 ТВЛ, BLC, 0.5лк, f=2.97мм, S/N&gt;48дБ, DC 12В</t>
  </si>
  <si>
    <t>Infinity CXD-VF480SD (4-9)</t>
  </si>
  <si>
    <t>Миниатюрная купольная камера h=80.0мм, d=100.0мм, 1/3" Sony CCD, 480 ТВЛ, АРД, BLC, AGC, 0.4лк, f=4-9мм, S/N&gt;48дБ, DC 12В, возможна установка на стену.</t>
  </si>
  <si>
    <t>Infinity CXD-VF480SD (2.6-6)</t>
  </si>
  <si>
    <t>Аналогично CXD-VF480SD, с варифокальным объективом  f=2.6-6мм</t>
  </si>
  <si>
    <t>Infinity SRD-VF530SD</t>
  </si>
  <si>
    <r>
      <t>Купольная камера 1/3" Sony CCD,</t>
    </r>
    <r>
      <rPr>
        <sz val="10"/>
        <color indexed="8"/>
        <rFont val="Arial Cyr"/>
        <family val="2"/>
      </rPr>
      <t xml:space="preserve"> 530 ТВЛ цвет</t>
    </r>
    <r>
      <rPr>
        <sz val="10"/>
        <color indexed="8"/>
        <rFont val="Arial CYR"/>
        <family val="2"/>
      </rPr>
      <t xml:space="preserve">, АРД, BLC, AGC, DSP, 1.2лк, </t>
    </r>
    <r>
      <rPr>
        <sz val="10"/>
        <color indexed="8"/>
        <rFont val="Arial Cyr"/>
        <family val="2"/>
      </rPr>
      <t>день/ночь (электрон., on/off)</t>
    </r>
    <r>
      <rPr>
        <sz val="10"/>
        <color indexed="8"/>
        <rFont val="Arial CYR"/>
        <family val="2"/>
      </rPr>
      <t>, f=3-9мм, F 1,2; S/N&gt;50дБ, питание -12В/~24В 4,5 Вт,  h=100.0мм, d=120.0мм, возможна установка на стену (3 степени свободы).</t>
    </r>
  </si>
  <si>
    <t>Infinity SRD-VF540PD</t>
  </si>
  <si>
    <t>Купольная камера 1/3" Pixim Sensors, 540 ТВЛ цвет, WDR 120 db max, АРД, BLC x4 зон, AGC, DSP, 1.75лк, день/ночь (электрон., on/off), f=3-9мм, F 1,2; S/N&gt;42дБ, цифровое увеличение 2х, питание -12В/~24В 4,5 Вт,  h=100.0мм, d=120.0мм, возможна установка на стену (3 степени свободы).</t>
  </si>
  <si>
    <t>Цветные корпусные видеокамеры (без объектива)</t>
  </si>
  <si>
    <t xml:space="preserve">  Миниатюрные цветные видеокамеры</t>
  </si>
  <si>
    <t>Infinity CS-420HD</t>
  </si>
  <si>
    <t>1/3" Sony CCD, 420 ТВЛ, BLC, 0.5лк(F1.2), S/N&gt;48 дБ, DC, 34x34x60, 350г, -12В, 200мА, кронштейн в комплекте</t>
  </si>
  <si>
    <t>Infinity CX-470HD</t>
  </si>
  <si>
    <t>1/3" Panasonic HR CCD, 470 ТВЛ, BLC, 0.1лк(F1.2), S/N&gt;48 дБ, DC, 34x34x60, 350г, -12В, 200мА, кронштейн в комплекте</t>
  </si>
  <si>
    <t>Infinity CX-480ED</t>
  </si>
  <si>
    <t>1/3" Sony Ex-View CCD, 480 ТВЛ, BLC, 0.02лк(F1.2), S/N&gt;48 дБ, DC, 34x34x60, 350г, -12В, 200мА, кронштейн в комплекте</t>
  </si>
  <si>
    <t xml:space="preserve">  Цветные видеокамеры с электронной функцией день/ночь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</si>
  <si>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 SR – DN 530 SA</t>
    </r>
  </si>
  <si>
    <t>1/3" Sony SuperHAD CCD, 530 ТВЛ цвет, DNR, BLC, AGC, 0.3/0.002 лк (F1.2), день/ночь (электрон.), OSD, зеркальное отображение, 4 приватные зоны, S/N&gt;50 дБ, DC, 64x56x90,  AC 230В, 3.5Вт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</si>
  <si>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 SR – DN 530 SD</t>
    </r>
  </si>
  <si>
    <t>Аналогично SR-DN530SA, питание DC 12В / AC 24В, 3.5Вт</t>
  </si>
  <si>
    <t>Infinity QС-DN480SA</t>
  </si>
  <si>
    <t>1/3" Sony CCD, 480 ТВЛ, BLC, 0.2/0.02 лк (F1.2), день/ночь (электрон.), S/N&gt;48 дБ, DC/VD, 68x59x133, 220В, 4Вт</t>
  </si>
  <si>
    <t>Infinity CHR-DN540SA</t>
  </si>
  <si>
    <t>1/3" Sony SuperHAD CCD, 540 ТВЛ цвет, BLC, 0.3/0.002лк (F1.2), день/ночь (электрон.), S/N&gt;50дБ, AGC, DNR, детектор движения (4 зоны), 4 приватные зоны, АРД DC/VD, 66x56x120мм, 100~240В, 3.5Вт</t>
  </si>
  <si>
    <t>Infinity CHR-DN540SD</t>
  </si>
  <si>
    <t>Аналогично CHR-DN540SA, питание DC 12В / AC 24В</t>
  </si>
  <si>
    <t>Профессиональные корпусные видеокамеры день/ночь (механический ИК-фильтр)</t>
  </si>
  <si>
    <t>Infinity SR-TDN530SA</t>
  </si>
  <si>
    <t>1/3" Sony SuperHAD CCD, 530 ТВЛ цвет, DNR, BLC, AGC, 0.3/0.002 лк (F1.2), день/ночь (мех. IR-фильтр), OSD, зеркальное отображение, 4 приватные зоны, S/N&gt;50 дБ, DC, 64x56x90,  AC 230В, 3.5Вт</t>
  </si>
  <si>
    <t>Infinity SR-TDN530SD</t>
  </si>
  <si>
    <t>Infinity CHR-TDN540SA</t>
  </si>
  <si>
    <t>Профессиональная видеокамера день/ночь (мех. IR-фильтр), 1/3" Sony SuperHAD CCD, 540 ТВЛ цвет, BLC, 0.3/0.002лк (F1.2), , S/N&gt;50дБ, AGC, DNR, 4 приватные зоны, АРД DC/VD, 66x56x120мм, 100~240В, 4.5Вт</t>
  </si>
  <si>
    <t>Infinity CHR-TDN540SD</t>
  </si>
  <si>
    <t>Аналогично CHR-TDN540SA, питание DC 12В / AC 24В, 4Вт</t>
  </si>
  <si>
    <t>Infinity CX-TWDN520SA</t>
  </si>
  <si>
    <t>Профессиональная видеокамера день/ночь (мех. IR-фильтр) с расширенным динамическим диапазоном (WDR), 1/3" Sony Double Scan CCD, 480/520 ТВЛ, 0.5лк/0.04лк/0.001лк (F1.2, IR-фильтр вкл/выкл/ low shutter), BLC с позонной варьируемой чувствит., AGC,  АРД DС/VD, EI 1/50~1/100000, S/N&gt;50дБ, DNR, OSD, маскинг зон, детектор движения, зеркальное отображение, негатив, встроенный передатчик по витой паре NVT, удаленное управление по RS-485, 62x53x127, 480г, 220В, 5.5Вт</t>
  </si>
  <si>
    <t>Infinity CX-TWDN520SD</t>
  </si>
  <si>
    <t>Аналогично CX-TDN520SA, питание DC 12В / AC 24В, 4.5Вт</t>
  </si>
  <si>
    <t>Infinity CX-DN570REA</t>
  </si>
  <si>
    <t>Профессиональная видеокамера день/ночь (мех. IR-фильтр), 1/3" Sony Ex-view CCD, 480/570 ТВЛ, 0.08/0.008лк (F1.2, IR-фильтр вкл/выкл), BLC x6 зон с варьируемой чувствит., 3 зоны маскирования, АРД DС/VD, S/N&gt;50 дБ, удаленное управление по RS-485, титры (до 16-ти символов), 63x73x122, 220 В</t>
  </si>
  <si>
    <t>Infinity CX-DN570RED</t>
  </si>
  <si>
    <t>Аналогично CX-DN570REA, питание DC 12В / AC 24В</t>
  </si>
  <si>
    <t>Infinity CX-TDN540RHA</t>
  </si>
  <si>
    <t>Профессиональная видеокамера день/ночь (мех. IR-фильтр), 1/3" Sony Ex-view CCD, 540/570 ТВЛ, 0.6/0.3/0.01лк (F1.2, IR-фильтр вкл/выкл), BLC x6 зон с варьируемой чувствит., 3 зоны маскирования, АРД DС/VD, S/N&gt;50 дБ, удаленное управление по RS-485, титры (до 16-ти символов), 63x73x122, 220 В</t>
  </si>
  <si>
    <t>Infinity CX-TDN540RHD</t>
  </si>
  <si>
    <t>Аналогично CX-DN540RHA, питание DC 12В / AC 24В</t>
  </si>
  <si>
    <t>Infinity CVPD-VFDN540SD 4-9</t>
  </si>
  <si>
    <t>Вандалозащищенная всепогодная купольная видеокамера день/ночь (мех. IR-фильтр), 1/3" Sony CCD, 480/570ТВЛ, 0.5/0.01лк, f=4-9мм, DSP, AGC, АРД, 1/60~1/100000, S/N&gt;48 дБ, -10°С +50°С, h=94.5мм, d=114.0мм, питание DC 12В / AC 24В,  3.5Вт(13.5Вт с обогревателем до -40°С)</t>
  </si>
  <si>
    <t>Infinity CVPD-VFDN540SD 2.6</t>
  </si>
  <si>
    <t>Аналогично CVPD-VFDN480SD, с варифокальным объективом  f=2.6-6мм</t>
  </si>
  <si>
    <t>Infinity СVPD-HK</t>
  </si>
  <si>
    <t>Нагревательный элемент для видеокамеры СVPD-VFDN480SD (до -40°С)</t>
  </si>
  <si>
    <t>Infinity TPC-VFDN480LED</t>
  </si>
  <si>
    <t>Уличная всепогодная камера день/ночь(мех. IR-фильтр), 1/3" Sony Ex-View CCD, 480ТВЛ, 0.03/0.00лк(СИД вкл), ИК-подсветка 25 СИД(до 25м), функция "Антиблик", варифокальный объектив, 4-9мм   -  настройка с помощью внешних колец, АРД, BLC, AGC, затвор 1/50~1/100000, S/N&gt;55дБ, встроенный передатчик по витой паре, интегрированый кронштейн, IP66, -30°С +50°С, 155(310)х82х80, 1365г, -12В/~24В, 14W</t>
  </si>
  <si>
    <t>Infinity TPC-VFDN550LED</t>
  </si>
  <si>
    <t>Уличная всепогодная камера день/ночь(мех. IR-фильтр), 1/3" Sony Ex-View CCD, 480ТВЛ, 0.03/0.00лк(СИД вкл), ИК-подсветка 12 Супер-СИД(до 40м), функция "Антиблик", варифокальный объектив, 5-50мм   -  настройка с помощью внешних колец, АРД, BLC, AGC, затвор 1/50~1/100000, S/N&gt;55дБ, встроенный передатчик по витой паре, интегрированый кронштейн, IP66, -30°С +50°С, 155(310)х82х80, 1365г, -12В/~24В, 15W</t>
  </si>
  <si>
    <t>Цветные корпусные видеокамеры с трансфокатором</t>
  </si>
  <si>
    <t>Infinity CX-22ZW480SD</t>
  </si>
  <si>
    <t>1/4" Sony SuperHAD CCD,  Wide Dinamic Range, 480ТВЛ, 0.1/0.02лк (F1.6, Low shutter on), 22X оптическое (3.9mm ~ 85.8mm)  и 11Х цифровое увеличение,BLC, AGC (30dB макс.), АРД (авто/ручн.), OSD, затвор ~1/10000, S/N&gt;52дБ, удаленное управление по RS-485, зеркальное отображение, негатив, "картинка в картинке", 51x51x90, 335г, 12В.</t>
  </si>
  <si>
    <t>Infinity CX-22ZWDN480SD</t>
  </si>
  <si>
    <t>1/4" Sony SuperHAD CCD, ДЕНЬ-НОЧЬ (мех. IR-фильтр, автоматический/ручной/по контактам), Wide Dinamic Range, 480ТВЛ, 0.5/0.05/0.01лк (F1.6), 22X оптическое (3.9mm ~ 85.8mm, автофокусировка)  и 11Х цифровое увеличение,BLC, AGC (30dB макс.), АРД (авто/ручн.), OSD, затвор ~1/10000, S/N&gt;52дБ, позитив/негатив, зеркальное отображение, картинка в картинке, удаленное управление по RS-485, 51x51x90, 335г, 12В, 4.3 Вт.</t>
  </si>
  <si>
    <t>Infinity IWPC-10ZDN500LED</t>
  </si>
  <si>
    <t>Уличная 1/4" Sony SuperHAD CCD, ДЕНЬ-НОЧЬ (мех. IR-фильтр), 500/570ТВЛ, 0.7/0.02/0.00лк (LED on), ИК-подсветка 12 Супер-СИД (до 50м), функция "Антиблик", 10X оптическое (3.8mm ~ 38.0mm, автофокусировка) и 10Х цифровое увеличение,BLC, AGC, АРД, OSD, затвор ~1/10000, S/N&gt;52дБ, удаленное управление по RS-485 (Pelco-D), IP66, -30°С +50°С, 120x120x308, 865г, 12/24В, 4.5W</t>
  </si>
  <si>
    <t>Infinity IWPC-22ZW480SD</t>
  </si>
  <si>
    <t>Уличная 1/4" Sony SuperHAD CCD,  Wide Dinamic Range, 480ТВЛ, 0.1/0.02лк (F1.6, Low shutter on), 22X оптическое (3.9mm ~ 85.8mm) и 11Х цифровое увеличение,BLC, AGC (30dB макс.), АРД (авто/ручн.), OSD, затвор ~1/10000, S/N&gt;52дБ, удаленное управление по RS-485, зеркальное отображение, негатив, "картинка в картинке", детектор движения,  IP66, -30°С +50°С, 120x120x308, 865г, 12/24 В.</t>
  </si>
  <si>
    <t>Infinity IWPC-22ZWDN480SD</t>
  </si>
  <si>
    <t>Уличная 1/4" Sony SuperHAD CCD, ДЕНЬ-НОЧЬ (мех. IR-фильтр, автоматический/ручной/по контактам), DNR, WDR, 480/530ТВЛ, 0.5/0.05/0.01лк (F1.6), 22X оптическое (3.9mm ~ 85.8mm, автофокусировка) и 11Х цифровое увеличение,BLC, AGC (30dB макс.), АРД (авто/ручн.), OSD, затвор ~1/10000, S/N&gt;52дБ, позитив/негатив, зеркальное отображение, картинка в картинке, удаленное управление по RS-485, IP66, -30°С +50°С, 120x120x308, 865г, 12/24В.</t>
  </si>
  <si>
    <t>Infinity VPFX-22ZDN480SD</t>
  </si>
  <si>
    <t>Уличная вандалозащищенная купольная видеокамера, 1/4" Sony SuperHAD CCD, 3-х координатное устройство позиционирования, ДЕНЬ-НОЧЬ (мех. IR-фильтр, автоматический/ручной/по контактам), DNR, WDR, 480/530ТВЛ, 0.5/0.05/0.01лк (F1.6), 22X оптическое (3.9mm ~ 85.8mm, автофокусировка) и 11Х цифровое увеличение,BLC, AGC (30dB макс.), АРД (авто/ручн.), OSD, затвор ~1/10000, S/N&gt;52дБ, позитив/негатив, зеркальное отображение, картинка в картинке, удаленное управление по RS-485, IP66, -10°С +50°С (-40°С +50°С c нагревателем IVPD-HK), 120x120x308, 1.1кг, 12VDC/24VAC.</t>
  </si>
  <si>
    <t>Экономичные купольные высокоскоростные управляемые видеокамеры</t>
  </si>
  <si>
    <t>Infinity IVPD-10Z480SD</t>
  </si>
  <si>
    <r>
      <t xml:space="preserve">Вандалоустойчивая высокоскоростная купольная цветная видеокамера 1/4'' SONY Super HAD CCD; 480 ТВЛ, 1.5лк, 10X оптическое (3.15mm ~ 31.5mm) и 10Х цифровое увеличение; обзор 359°/90°, 60 предустановок, 4 туров, скорость до 120°/сек., тревожный вход/выход, -10°С +50°С </t>
    </r>
    <r>
      <rPr>
        <sz val="10"/>
        <color indexed="8"/>
        <rFont val="Arial"/>
        <family val="2"/>
      </rPr>
      <t>(-40°С +50°С c нагревателем IVPD-HK)</t>
    </r>
    <r>
      <rPr>
        <sz val="10"/>
        <rFont val="Arial"/>
        <family val="2"/>
      </rPr>
      <t xml:space="preserve">, IP66, DC 24В / AC 24В, d=145мм, h=117,2мм, вес 1,3кг. </t>
    </r>
  </si>
  <si>
    <t>Аксессуары для экономичных купольных высокоскоростных видеокамер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</si>
  <si>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IVPD-CB</t>
    </r>
  </si>
  <si>
    <t>Профессиональный потолочный кронштейн для установки видеокамеры IVPD-10Z480SD, IVPD-22ZDN480SD, VPFX-22ZDN480SD, CVPD-VFDN480SD и BVPD-VF570SD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</si>
  <si>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IVPD-WB</t>
    </r>
  </si>
  <si>
    <t>Профессиональный настенный кронштейн для установки видеокамер IVPD-10Z480SD, IVPD-22ZDN480SD, VPFX-22ZDN480SD, CVPD-VFDN480SD и BVPD-VF570SD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</si>
  <si>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IVPD-HK</t>
    </r>
  </si>
  <si>
    <t>Нагревательный элемент для видеокамер IVPD-10Z480SD, IVPD-22ZDN480SD, VPFX-22ZDN480SD (до -40°С)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</si>
  <si>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ISCV-10CB</t>
    </r>
  </si>
  <si>
    <t>Потолочный кронштейн для подвесного монтажа видеокамер ICVP-XH10xxxxxxx и ISVP-10Zxxxxxxx (на горизонтальную поверхность)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</si>
  <si>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ISCV-10WB</t>
    </r>
  </si>
  <si>
    <t>Настенный кронштейн для установки видеокамер ICVP-XH10xxxxxxx и ISVP-10Zxxxxxxx на вертикальную поверхность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</si>
  <si>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ISV-CB</t>
    </r>
  </si>
  <si>
    <t>Потолочный кронштейн для подвесного монтажа видеокамер ISVP-22Zxxxxxxx и ISVP-30Zxxxxxxx (на горизонтальную поверхность)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</si>
  <si>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ISV-WB</t>
    </r>
  </si>
  <si>
    <t>Настенный кронштейн для установки видеокамер ISVP-22Zxxxxxxx и ISVP-30Zxxxxxxx на вертикальную поверхность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</si>
  <si>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ISV-FMK</t>
    </r>
  </si>
  <si>
    <t>Кронштейн для установки купольных видеокамер серии ICVP-22/30Zxxxxx в подвесной потолок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</si>
  <si>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ICV-CB</t>
    </r>
  </si>
  <si>
    <t>Потолочный кронштейн для подвесного монтажа видеокамер ICVP-XH22xxxxxxx и IСVP-XH30Zxxxxxxx (на горизонтальную поверхность)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</si>
  <si>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ICV-WB</t>
    </r>
  </si>
  <si>
    <t>Настенный кронштейн для установки видеокамер ICVP-XH22xxxxxxx и IСVP-XH30Zxxxxxxx на вертикальную поверхность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</si>
  <si>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ICV-SSH</t>
    </r>
  </si>
  <si>
    <t>Солнцезащитный кожух для видеокамер ICVP-XH22xxxxxxx и IСVP-XH30Zxxxxxxx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</si>
  <si>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ISCV-CM</t>
    </r>
  </si>
  <si>
    <t>Угловой адаптер для кронштейнов ICV/ ISV</t>
  </si>
  <si>
    <r>
      <t>Infinit</t>
    </r>
    <r>
      <rPr>
        <b/>
        <i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 xml:space="preserve"> ISCV-PM</t>
    </r>
  </si>
  <si>
    <t>Адаптер для крепления кронштейнов ICV/ ISV</t>
  </si>
  <si>
    <t>Профессиональные купольные высокоскоростные управляемые видеокамеры</t>
  </si>
  <si>
    <t>Infinity ISD-22Z470SD</t>
  </si>
  <si>
    <r>
      <t xml:space="preserve">Высокоскоростная купольная цветная видеокамера 1/4'' SONY Super HAD CCD; 470 ТВЛ, 1.0/0.02лк (Low shutter on), 22X оптическое (3.6mm ~ 83.6mm, 49,5°~2,4°, </t>
    </r>
    <r>
      <rPr>
        <sz val="10"/>
        <rFont val="Verdana"/>
        <family val="2"/>
      </rPr>
      <t>автофокусировка) и 11Х цифровое увеличение; S/N&gt;52 дБ, обзор 360°, 240 предустановок, 8 туров, скорость до 380°/сек., 8 приватных зон, 8 тревожных входов, 4 тревожных реле, 1.2 кг, DC 24В / AC 24В, 20W</t>
    </r>
  </si>
  <si>
    <t>Infinity ISD-22ZDN480SD</t>
  </si>
  <si>
    <r>
      <t xml:space="preserve">Высокоскоростная купольная цветная видеокамера </t>
    </r>
    <r>
      <rPr>
        <sz val="10"/>
        <rFont val="Verdana"/>
        <family val="2"/>
      </rPr>
      <t>ДЕНЬ-НОЧЬ 1/4'' SONY Super HAD CCD; 480 ТВЛ, 1.0/0.02/0.01лк (Low shutter on), 22X оптическое (3.9mm ~ 85.8mm, 49,5°~2,4°, автофокусировка) и 11Х цифровое увеличение; S/N&gt;52 дБ, обзор 360°, 240 предустановок, 8 туров, скорость до 380°/сек., 8 приватных зон, 8 тревожных входов, 4 тревожных реле, 1.2 кг, DC 24В / AC 24В, 20W</t>
    </r>
  </si>
  <si>
    <t>Infinity ISD-18ZDN480ED</t>
  </si>
  <si>
    <t>Высокоскоростная купольная видеокамера ДЕНЬ-НОЧЬ 1/4'' Sony Ex-View CCD ; 480 ТВЛ, 0.7/0.05/0.01лк, 18X оптическое (4.1mm ~ 73.8mm, 48°~2,7°, автофокусировка) и 12Х цифровое увеличение; S/N&gt;50 дБ, обзор 360°, режим "ночного затвора",  240 предустановок, 8 туров, скорость до 380°/сек., 8 приватных зон, 8 тревожных входов, 4 тревожных реле, 1.2 кг, DC 24В / AC 24В, 20W</t>
  </si>
  <si>
    <t>Infinity ISD-23ZWDN480SD</t>
  </si>
  <si>
    <r>
      <t xml:space="preserve">Высокоскоростная купольная видеокамера </t>
    </r>
    <r>
      <rPr>
        <sz val="10"/>
        <rFont val="Verdana"/>
        <family val="2"/>
      </rPr>
      <t>ДЕНЬ-НОЧЬ 1/4'' Progressive Scan CCD ; Wide Dinamic Range, 480 ТВЛ, 3.0/0.2/0.02лк, 23X оптическое (3.6mm ~ 82.8mm, 54°~2,5°, автофокусировка) и 10Х цифровое увеличение; S/N&gt;50 дБ, обзор 360°, режим "ночного затвора",  240 предустановок, 8 туров, скорость до 380°/сек., 8 приватных зон, 8 тревожных входов, 4 тревожных реле, 1.2 кг, DC 24В / AC 24В, 20W</t>
    </r>
  </si>
  <si>
    <t>Infinity ISD-26ZDN480ED</t>
  </si>
  <si>
    <r>
      <t>Высокоскоростная купольная видеокамера ДЕНЬ-НОЧЬ 1/4'' Sony Ex-View CCD ; 480 ТВЛ, 1.0/0.07/0.15/0.01лк, 26X оптическое (2.5mm ~ 91.0mm, 54.2°~2.2°, автофокусировка) и 12Х цифровое увеличение; S/N&gt;50 дБ, обзор 360°, режим "ночного затвора",  240 предустановок, 8 туров, скорост</t>
    </r>
    <r>
      <rPr>
        <sz val="10"/>
        <rFont val="Verdana"/>
        <family val="2"/>
      </rPr>
      <t>ь до 380°/сек., 8 приватных зон, 8 тревожных входов, 4 тревожных реле, 1.2 кг, DC 24В / AC 24В, 20W</t>
    </r>
  </si>
  <si>
    <t>Infinity ISD-36ZWDN540ED</t>
  </si>
  <si>
    <r>
      <t>Высокоскоростная купольная видеокамера ДЕНЬ-НОЧЬ 1/4'' Sony Ex-View CCD ; 540 ТВЛ, 1.0/0.07/0.15/0.01лк, 36X оптическое (3.4mm ~ 122.4mm, 54.2°~2.2°, автофокусировка) и 12Х цифровое увеличение; S/N&gt;50 дБ, обзор 360°, режим "ночного затвора",  240 предустановок, 8 туров, скорость до 380°/сек., 8 приватных зон, 8 тревожных входов, 4 тр</t>
    </r>
    <r>
      <rPr>
        <sz val="10"/>
        <rFont val="Arial"/>
        <family val="2"/>
      </rPr>
      <t>евожных реле, 1.2 кг, DC 24В / AC 24В, 20W</t>
    </r>
  </si>
  <si>
    <t>Infinity ISD-VPH22ZDN480SD</t>
  </si>
  <si>
    <t>Уличная вандалозащищенная (IP-66) высокоскоростная купольная цветная видеокамера ДЕНЬ-НОЧЬ 1/4'' SONY Super HAD CCD; 480 ТВЛ, 1.0/0.02/0.02лк (Low shutter on), 22X оптическое (3.9mm ~ 85.8mm, 49,5°~2,4°, автофокусировка) и 11Х цифровое увеличение; S/N&gt;52 дБ, обзор 360°, 128 предустановок, 4 тура, скорость до 360°/сек., 8 приватных зон, 4 тревожных входов, 1 тревожных реле (24VAC x 1A max), -40°С +50°С, 3.3 кг, AC 24В, 70W, кронштейны в комплект не входят</t>
  </si>
  <si>
    <t>Infinity ISD-VPH26ZDN480ED</t>
  </si>
  <si>
    <t>Уличная вандалозащищенная (IP-66) высокоскоростная купольная видеокамера ДЕНЬ-НОЧЬ 1/4'' Sony Ex-View CCD ; 480 ТВЛ, 1.0/0.07/0.01лк, 26X оптическое (2.5mm ~ 91.0mm, 54.2°~2.2°, автофокусировка) и 12Х цифровое увеличение; S/N&gt;50 дБ, обзор 360°, режим "ночного затвора",  128 предустановок, 4 тура, скорость до 360°/сек., 8 приватных зон, 4 тревожных входов, 1 тревожных реле (24VAC x 1A max), -40°С +50°С, 3.3 кг, AC 24В, 70W, кронштейны в комплект не входят</t>
  </si>
  <si>
    <t>Аксессуары для профессиональных купольных высокоскоростных видеокамер</t>
  </si>
  <si>
    <t>Infinity ISDH-VPX</t>
  </si>
  <si>
    <t>Уличный гермокожух для купольных видеокамер с обогревом 50W и вентилятором, в комплекте настенный и потолочный кронштейны,  IP-65, ~24В, вес 4,3 кг.</t>
  </si>
  <si>
    <t>Infinity ISD-CM</t>
  </si>
  <si>
    <t>Кронштейн для установки гермокожуха ISDH-VPX на угол</t>
  </si>
  <si>
    <t>Infinity ISD-PM</t>
  </si>
  <si>
    <t>Кронштейн для установки гермокожуха ISDH-VPX на трубу</t>
  </si>
  <si>
    <t>Infinity ISDH-NVP</t>
  </si>
  <si>
    <r>
      <t>Уличный гермокожух для купольных видеокамер серии ISD с обогревом и вентилятором,</t>
    </r>
    <r>
      <rPr>
        <sz val="10"/>
        <rFont val="Arial"/>
        <family val="2"/>
      </rPr>
      <t xml:space="preserve"> кронштейны в комплект не входят,  IP-66, 50Вт, ~24В, вес 4,3 кг.</t>
    </r>
  </si>
  <si>
    <t>Infinity NVP-CB</t>
  </si>
  <si>
    <t>Профессиональный потолочный кронштейн для подвесного монтажа гермокожуха ISDH-NVP (на горизонтальную поверхность)</t>
  </si>
  <si>
    <t>Infinity NVP-WB</t>
  </si>
  <si>
    <t>Профессиональный настенный кронштейн для установки гермокожуха ISDH-NVP на вертикальную поверхность</t>
  </si>
  <si>
    <t>Infinity NVP-WBS24VAC</t>
  </si>
  <si>
    <t>Профессиональный настенный кронштейн для установки гермокожуха ISDH-NVP и видеокамер ISD-VPHxxxxxxxxxx на вертикальную поверхность с интегрированной монтажной коробкой и платой ввода/вывода</t>
  </si>
  <si>
    <t>Infinity NVP-WBS230VAC</t>
  </si>
  <si>
    <t>Аналогично NVP-WBC24VAC, но со встроенным преобразователем ~230В/~24В</t>
  </si>
  <si>
    <t>Infinity ISD-FMK</t>
  </si>
  <si>
    <t>Профессиональный кронштейн для установки купольных видеокамер серии ISD в подвесной потолок</t>
  </si>
  <si>
    <t>Infinity DST-16RS</t>
  </si>
  <si>
    <t>16-канальный усилитель-распределитель RS-485 / 16xRS-422 для организации удаленного (до 1200м) контроля управляемых видеокамер Infinity ISD-, IVPD-, IWPC-22Zxxx, CX-22Zxxx. Возможно объединение нескольких блоков в системе (RS485 IN/OUT). Крепление в 19" стойку, вес 2.1кг, 48.2см x 4.4см x 14.31см, питание 12В пост. 10Вт, б/п в комплект не входит</t>
  </si>
  <si>
    <t>Infinity ISD-RS</t>
  </si>
  <si>
    <t>Конвертер RS-232 в RS-485, повторитель RS-485, вес 0,5 кг,  питание 12В пост., б/п в комплект не входит</t>
  </si>
  <si>
    <t>Пульты для управления видеокамерами и видеорегистраторами</t>
  </si>
  <si>
    <t>Infinity ITC-R100P</t>
  </si>
  <si>
    <r>
      <t xml:space="preserve">Экономичный беспроводной ИК-контроллер для управления видеокамерами со встроенным трансфокатором (CX-22Zxxx, IWPC-xxxxxx, VPFX). В комплекте ИК-пульт и ИК-приемник с выходом RS-485. Управление до 99 камер. </t>
    </r>
    <r>
      <rPr>
        <sz val="10"/>
        <rFont val="Arial Cyr"/>
        <family val="2"/>
      </rPr>
      <t>Контроллер предназначен только для управления функцией ZOOM (протокол Pelco-D)</t>
    </r>
  </si>
  <si>
    <t>Infinity ITC-200P</t>
  </si>
  <si>
    <t>Экономичный контроллер на 32 камеры, 2-х координатный джойстик, клавиатура, работа в паре с другим контроллером (master-slave), возможность работы с видеорегистраторами серий NDR-S, NDR-X и NDR-DLX</t>
  </si>
  <si>
    <t>Infinity ITC-250P</t>
  </si>
  <si>
    <t>Контроллер на 32 камеры, джойстик, клавиатура, работа в паре с другим контроллером (master-slave), возможность работы с видеорегистраторами серий NDR-S, NDR-X и NDR-DLX</t>
  </si>
  <si>
    <t>Infinity ITC-N300P</t>
  </si>
  <si>
    <t>Контроллер на 254 камеры, 3-х координатный джойстик, клавиатура, работа в паре с другим контроллером (1master-3slave), возможность работы с видеорегистраторами серий NDR-S, NDR-X и NDR-DLX, поддержка протокола Pelco-D</t>
  </si>
  <si>
    <t>Infinity ITC-L400P</t>
  </si>
  <si>
    <t>Контроллер на 254 камеры, встроенный цветной LCD дисплей 5", джойстик, клавиатура, работа в с другими контроллерами (1master-3slave), возможность работы с видеорегистраторами серий NDR-S, NDR-X и NDR-DLX, поддержка протокола Pelco-D</t>
  </si>
  <si>
    <t>Гермокожухи и кронштейны для видеокамер Infinity</t>
  </si>
  <si>
    <t xml:space="preserve">Infinity ICH-300M </t>
  </si>
  <si>
    <t>Уличный гермокожух с обогревом, IP-65, ~220В, 70x65x300мм</t>
  </si>
  <si>
    <t>Infinity ICH-300M/24V</t>
  </si>
  <si>
    <t>Уличный гермокожух с обогревом, IP-65, 12В, 70x65x300мм</t>
  </si>
  <si>
    <t>Infinity IB-210M</t>
  </si>
  <si>
    <t>Кронштейн для гермокожуха 210мм</t>
  </si>
  <si>
    <t>Infinity IB-115E</t>
  </si>
  <si>
    <t>Кронштейн для установки  корпусных видеокамер, длина - 115мм</t>
  </si>
  <si>
    <t>Infinity IB-150P</t>
  </si>
  <si>
    <t>Профессиональный металлический кронштейн для установки  корпусных видеокамер внутри помещения, длина - 150мм, кабель-канал</t>
  </si>
  <si>
    <t>Устройство грозозащиты Infinity</t>
  </si>
  <si>
    <t>Infinity LР-103</t>
  </si>
  <si>
    <t>Устройство грозозащиты, пассивное, полоса 50Гц-7МГц, затухание полезного сигнала не более 3дБ, -50°С+45°С, 100x65x30мм</t>
  </si>
  <si>
    <r>
      <t>Видеомониторы</t>
    </r>
    <r>
      <rPr>
        <b/>
        <sz val="16"/>
        <color indexed="62"/>
        <rFont val="Verdana"/>
        <family val="2"/>
      </rPr>
      <t xml:space="preserve"> </t>
    </r>
    <r>
      <rPr>
        <b/>
        <sz val="16"/>
        <color indexed="9"/>
        <rFont val="Verdana"/>
        <family val="2"/>
      </rPr>
      <t>Infinity</t>
    </r>
  </si>
  <si>
    <t>Профессиональные видеомониторы</t>
  </si>
  <si>
    <t>Infinity ILM-C17P</t>
  </si>
  <si>
    <r>
      <t xml:space="preserve">Профессиональная TFT-панель 17", PAL/NTSC, 1024х1024, 500:1, металлический корпус, </t>
    </r>
    <r>
      <rPr>
        <b/>
        <sz val="8"/>
        <rFont val="Arial Cyr"/>
        <family val="2"/>
      </rPr>
      <t>кронштейн опционально</t>
    </r>
  </si>
  <si>
    <t>Infinity ILM-C19P</t>
  </si>
  <si>
    <r>
      <t>Профессиональная TFT-панель 19", PAL/NTSC, 1280х1024, 500:1, металлический корпус,</t>
    </r>
    <r>
      <rPr>
        <b/>
        <sz val="8"/>
        <rFont val="Arial CYR"/>
        <family val="2"/>
      </rPr>
      <t xml:space="preserve"> кронштейн опционально</t>
    </r>
  </si>
  <si>
    <t>Infinity ILM-C32P</t>
  </si>
  <si>
    <r>
      <t xml:space="preserve">Профессиональный TFT-монитор </t>
    </r>
    <r>
      <rPr>
        <b/>
        <sz val="10"/>
        <rFont val="Arial"/>
        <family val="2"/>
      </rPr>
      <t>32"</t>
    </r>
    <r>
      <rPr>
        <sz val="10"/>
        <rFont val="Arial"/>
        <family val="2"/>
      </rPr>
      <t>, PAL/NTSC, 1366x768, 1000:1, 550cd/m2, ИК-пульт, аудио, прочный пластиковый корпус с настольным кронштейном со встроенным блоком питания</t>
    </r>
  </si>
  <si>
    <t>Infinity ILM-N32PVM</t>
  </si>
  <si>
    <t>Профессиональный сетевой TFT-монитор 32", PAL/NTSC, 1366x768, 500:1, 550cd/m2, аудио 2х5Вт, сквозной вход BNC, ИК-пульт, встроенная камера с варифокальным объективом 4-9мм, режим "картинка в картинке", детектор движения, Ethernet TCP/IP, USB 2.0 x2, прочный металлический корпус, настенный/потолочный кронштейн опционально (по запросу)</t>
  </si>
  <si>
    <t>Экономичные видеомониторы</t>
  </si>
  <si>
    <t>Infinity ILM-15E</t>
  </si>
  <si>
    <t>Экономичный LCD-монитор 15", PAL/NTSC, 1024х768, 400:1 с кроншт.</t>
  </si>
  <si>
    <t>Infinity ILM-17E</t>
  </si>
  <si>
    <t>Экономичный LCD-монитор 17", PAL/NTSC, 1280х1024, 450:1, кроншт.</t>
  </si>
  <si>
    <t>Infinity ILM-19E</t>
  </si>
  <si>
    <t>Экономичный LCD-монитор 19", PAL/NTSC, 1280х1024, 450:1, кроншт.</t>
  </si>
  <si>
    <t xml:space="preserve">Адрес: г.Москва, ул. Правды, д. 21, стр. 1,                                                          первый этаж, офис № 3                                                                                              Проезд: ст. м. Савеловская                                                                                      Тел:  (495) 921-38-60   многоканальный                                                                E-mail: info@navikom.ru                                                                      http://www.navikom.ru    </t>
  </si>
  <si>
    <t>Камеры с поворотным устройством</t>
  </si>
  <si>
    <t>PIH-7625DWPF</t>
  </si>
  <si>
    <t>PIH-7625DWPF Высокоскор. купольная видеокамера "День-Ночь" 480/570 ТВЛ, 0.1/0.01лк, 25-оптический, 2,5-цифровой зум, расширенный динамический диапазон, управление RS-485, питание 90-260 VAC</t>
  </si>
  <si>
    <t>PIH-7625TPF</t>
  </si>
  <si>
    <t>PIH-7625TPF LILIN Купольная высокосокоростная видеокамера "день/ночь" с функцией слежения, 480/570 ТВЛ , 0,1/0,01лк, трансфокатор 25Х, f=3.9-97,5мм. Питание 12В (БП в комплекте)</t>
  </si>
  <si>
    <t>PIH-7625DPF</t>
  </si>
  <si>
    <t>PIH-7625DPF Высокоскор. купольная видеокамера "День-Ночь"480/570 ТВЛ, 0.1/0.01лк, 25х-оптический, 256х-цифровой зум, управление RS-485, питание 90-260 VAC</t>
  </si>
  <si>
    <t>PIH-7625PF</t>
  </si>
  <si>
    <t>PIH 7625PF Купольная высокосокоростная видеокамера "день/ночь",  480/570 ТВЛ , 0,1/0,01лк, трансфокатор 25Х, f=3.9-97,5мм</t>
  </si>
  <si>
    <t>PIH-7625PFIP</t>
  </si>
  <si>
    <t>PIH 7625PFIP Lilin Высокоскор. купольная видеокамера "День-Ночь" 480/570 ТВЛ, 0,1/0,01лк, с 25х трансфокатором, управления по TCP/IP  и RS-485</t>
  </si>
  <si>
    <t>PIH-7522PF</t>
  </si>
  <si>
    <r>
      <t xml:space="preserve">   PIH-7522PF LILIN Купольная </t>
    </r>
    <r>
      <rPr>
        <b/>
        <sz val="10"/>
        <color indexed="10"/>
        <rFont val="Verdana"/>
        <family val="2"/>
      </rPr>
      <t>уличная</t>
    </r>
    <r>
      <rPr>
        <sz val="10"/>
        <rFont val="Verdana"/>
        <family val="2"/>
      </rPr>
      <t xml:space="preserve"> высокоскоростная видеокамера ,  520 ТВЛ , 0,3лк, трансфокатор 22Х, f=3.9-85,87,5мм. управление RS-485</t>
    </r>
  </si>
  <si>
    <t>PIH-7522DHPF</t>
  </si>
  <si>
    <r>
      <t xml:space="preserve">    Купольная </t>
    </r>
    <r>
      <rPr>
        <b/>
        <sz val="10"/>
        <color indexed="10"/>
        <rFont val="Verdana"/>
        <family val="2"/>
      </rPr>
      <t>уличная</t>
    </r>
    <r>
      <rPr>
        <sz val="10"/>
        <rFont val="Verdana"/>
        <family val="2"/>
      </rPr>
      <t xml:space="preserve"> высокоскоростная видеокамера "день/ночь",  520/580 ТВЛ , 0,1/0,01лк, трансфокатор 22Х, f=3.9-85,87,5мм. управление RS-485</t>
    </r>
  </si>
  <si>
    <t>PIH-7622PF</t>
  </si>
  <si>
    <r>
      <t xml:space="preserve">    Купольная </t>
    </r>
    <r>
      <rPr>
        <b/>
        <sz val="10"/>
        <color indexed="10"/>
        <rFont val="Verdana"/>
        <family val="2"/>
      </rPr>
      <t>внутренняя</t>
    </r>
    <r>
      <rPr>
        <sz val="10"/>
        <rFont val="Verdana"/>
        <family val="2"/>
      </rPr>
      <t xml:space="preserve"> высокоскоростная видеокамера ,  520 ТВЛ , 0,3лк, трансфокатор 22Х, f=3.9-85,87,5мм. управление RS-485</t>
    </r>
  </si>
  <si>
    <t>PIH-7622DHPF</t>
  </si>
  <si>
    <r>
      <t xml:space="preserve">    PIH-7622DHPF Купольная</t>
    </r>
    <r>
      <rPr>
        <b/>
        <sz val="10"/>
        <color indexed="10"/>
        <rFont val="Verdana"/>
        <family val="2"/>
      </rPr>
      <t xml:space="preserve"> внутренняя</t>
    </r>
    <r>
      <rPr>
        <sz val="10"/>
        <rFont val="Verdana"/>
        <family val="2"/>
      </rPr>
      <t xml:space="preserve"> высокоскоростная видеокамера "день/ночь",  520/580 ТВЛ , 0,1/0,01лк, трансфокатор 22Х, f=3.9-85,87,5мм. управление RS-485</t>
    </r>
  </si>
  <si>
    <t>Защитные кожухи</t>
  </si>
  <si>
    <t>PIH-5030HB</t>
  </si>
  <si>
    <t>PIH-5030HB LILIN. Термокожух , питание V220AC, 142х104х386 мм</t>
  </si>
  <si>
    <t>PIH-510 G</t>
  </si>
  <si>
    <t>PIH-510 G LILIN Уличный кожух с обогревателем и вентилятором для скоростных камер, с кронштейном для крепления на столб сверху, IP68, D 875х685, основание 180 мм, DC12B</t>
  </si>
  <si>
    <t>PIH-510 H</t>
  </si>
  <si>
    <t>PIH-510H LILIN. Термокожух уличной установки с обогревателем для камер PIH7000 и PIH7600</t>
  </si>
  <si>
    <t>PIH-510 HIP</t>
  </si>
  <si>
    <t>PIH-510HIP LILIN. Уличный кожух с обогревателем и вентилятором для скоростных web-камер, с потолочным кронштейном, IP68, D270х477, DC12B</t>
  </si>
  <si>
    <t>PIH-510 L</t>
  </si>
  <si>
    <t>PIH-510L LILIN. Термокожух уличной установки с обогревателем для камер PIH7000 и PIH7600</t>
  </si>
  <si>
    <t>PIH-510 LIP</t>
  </si>
  <si>
    <t>PIH-510LIP LILIN Уличный кожух с обогревателем и вентилятором для скоростных web-камер, со стенным кронштейном, IP68, D270х477, DC12B</t>
  </si>
  <si>
    <t>Поворотные устройства и пульты управления</t>
  </si>
  <si>
    <t>PIH-302</t>
  </si>
  <si>
    <t>PIH-302 LILIN. Поворотное устройство для помещений, 220V, 360 гр. по гориз, 60 гр. по вертикали</t>
  </si>
  <si>
    <t>PIH-302C</t>
  </si>
  <si>
    <t>PIH-302C LILIN. Пульт управления для PIH-302; AC 220V, t=-10~+60C, 152x56x188</t>
  </si>
  <si>
    <t>PIH-303 \220v</t>
  </si>
  <si>
    <t>PIH-303 LILIN. Наружнее поворотное устройство 220V</t>
  </si>
  <si>
    <t>PIH-308</t>
  </si>
  <si>
    <t>PIH-308 LILIN. Блок управления поворотным устройством, 5 каналов, ф-я управления, ZOOM, iris</t>
  </si>
  <si>
    <t>PIH-309</t>
  </si>
  <si>
    <t>PIH-309 LILIN. Многофункциональный контроллер</t>
  </si>
  <si>
    <t>PIH-800-II</t>
  </si>
  <si>
    <t>PIH-800-II.Пульт управления матричным коммутатором  и камерой (PIH 717XP; PIH 7000, PIH 7600, PIH-816-II; PIH-832-II); DC 12В; 250mA; 1,2 кг; 370x25/83x190</t>
  </si>
  <si>
    <t>PIH-801</t>
  </si>
  <si>
    <t>PIH-801 LILIN Клавиатура к матричном коммутаторам PIH-8ХХ и скоростным поворотных камер PIH-7ххх, RS485, ЖКИ индикатор, DC 12V, 250mA</t>
  </si>
  <si>
    <t xml:space="preserve">Адрес: г.Москва, ул. Правды, д. 21, стр. 1,                                                              первый этаж, офис № 3                                                                                                 Проезд: ст. м. Савеловская                                                                                            Тел:  (495) 921-38-60   многоканальный                                                                       E-mail: info@navikom.ru                                                                      http://www.navikom.ru    </t>
  </si>
  <si>
    <t>IP-видеокамеры Axis</t>
  </si>
  <si>
    <t>Фиксированные камеры для установки внутри помещения</t>
  </si>
  <si>
    <t>Axis 206</t>
  </si>
  <si>
    <t>Видеокамера сетевая миниатюрная, M-JPEG, 640x480, до 30 кадров в секунду, 4лк, встроенный объектив 4мм (F2.0), встроенный WEB-сервер, AXIS Camera Explorer</t>
  </si>
  <si>
    <t>198 EUR</t>
  </si>
  <si>
    <t>186 EUR</t>
  </si>
  <si>
    <t>168 EUR</t>
  </si>
  <si>
    <t>Axis 207</t>
  </si>
  <si>
    <t>Видеокамера сетевая миниатюрная, M-JPEG / MPEG-4, 640x480, до 30 кадров в секунду, 1лк, встроенный детектор движения, поддержка аудио (встроенный микрофон), WEB-сервер</t>
  </si>
  <si>
    <t>272 EUR</t>
  </si>
  <si>
    <t>253 EUR</t>
  </si>
  <si>
    <t>231 EUR</t>
  </si>
  <si>
    <t>Axis 207W</t>
  </si>
  <si>
    <t xml:space="preserve">Видеокамера сетевая беспроводная миниатюрная, M-JPEG / MPEG-4, 640x480, до 30 кадров в секунду, 1лк, встроенный детектор движения, поддержка аудио (встроенный микрофон), WEB-сервер </t>
  </si>
  <si>
    <t>293 EUR</t>
  </si>
  <si>
    <t>275 EUR</t>
  </si>
  <si>
    <t>249 EUR</t>
  </si>
  <si>
    <t>Axis 207MW</t>
  </si>
  <si>
    <t xml:space="preserve">Видеокамера сетевая беспроводная мегапиксельная миниатюрная, M-JPEG / MPEG-4, 1280x1024, до 30 кадров в секунду, 2лк, объектив f3.6мм F1.8, 1/3” Micron RGB 1.3 Megapixel CMOS с прогрессивным сканированием, встроенный детектор движения, поддержка аудио (встроенный микрофон), WEB-сервер </t>
  </si>
  <si>
    <t>419 EUR</t>
  </si>
  <si>
    <t>393 EUR</t>
  </si>
  <si>
    <t>356 EUR</t>
  </si>
  <si>
    <t>Axis 210</t>
  </si>
  <si>
    <t xml:space="preserve">Видеокамера сетевая, JPEG / M-JPEG / MPEG-4, 640x480, до 30 кадров в секунду, 3лк, сменный объектив 4мм (F2.0), встроенный детектор движения, Pre/Post ALARM (буфер до 20с, 320х240 эл., 4 fps) </t>
  </si>
  <si>
    <t>410 EUR</t>
  </si>
  <si>
    <t>Axis 210A</t>
  </si>
  <si>
    <t xml:space="preserve">Видеокамера сетевая, JPEG / M-JPEG / MPEG-4, 640x480, до 30 кадров в секунду, 3лк, сменный объектив 4мм (F2.0), детектор движения, Pre/Post ALARM (буфер до 20с, 320х240 эл., 4 fps), PoE, дуплексный звук, встроенный WEB-сервер </t>
  </si>
  <si>
    <t>524 EUR</t>
  </si>
  <si>
    <t>492 EUR</t>
  </si>
  <si>
    <t>445 EUR</t>
  </si>
  <si>
    <t>Фиксированные камеры для установки внутри/снаружи помещения</t>
  </si>
  <si>
    <t>Axis 211</t>
  </si>
  <si>
    <t xml:space="preserve">Видеокамера сетевая, M-JPEG / MPEG-4, 640х480, до 30 кадров в секунду, 0.75лк, ZOOM 3х - ручной, автодиафрагма, детектор движения, PoE, встроенный WEB-сервер </t>
  </si>
  <si>
    <t>576 EUR</t>
  </si>
  <si>
    <t>541 EUR</t>
  </si>
  <si>
    <t>489 EUR</t>
  </si>
  <si>
    <t>Axis 211A</t>
  </si>
  <si>
    <t xml:space="preserve">Видеокамера сетевая, M-JPEG / MPEG-4, 640х480, до 30 кадров в секунду, 0.75лк, ZOOM 3х - ручной, автодиафрагма, детектор движения, PoE, встроенный WEB-сервер, поддержка двухстороннего аудиоканала </t>
  </si>
  <si>
    <t>629 EUR</t>
  </si>
  <si>
    <t>591 EUR</t>
  </si>
  <si>
    <t>535 EUR</t>
  </si>
  <si>
    <t>Axis 211M</t>
  </si>
  <si>
    <t xml:space="preserve">Видеокамера сетевая мегапиксельная, M-JPEG / MPEG-4, 1280х1024, до 30 кадров в секунду, 1лк, ZOOM 3х - ручной, прогрессивное сканирование, автодиафрагма, детектор движения, звуковой детектор, PoE, встроенный WEB-сервер, поддержка двухстороннего аудиоканала, HTTPS, IEEE 802.1X контроль, IPv6, QoS </t>
  </si>
  <si>
    <t>734 EUR</t>
  </si>
  <si>
    <t>689 EUR</t>
  </si>
  <si>
    <t>623 EUR</t>
  </si>
  <si>
    <t>Axis 211М Уличное исполнение</t>
  </si>
  <si>
    <t xml:space="preserve">Видеокамера сетевая мегапиксельная в защитном гермокожухе, M-JPEG / MPEG-4, 1280х1024, до 30 кадров в секунду, 1лк, ZOOM 3х - ручной, прогрессивное сканирование, автодиафрагма, детектор движения, звуковой детектор, PoE, встроенный WEB-сервер, поддержка двухстороннего аудиоканала, HTTPS, IEEE 802.1X контроль, IPv6, QoS </t>
  </si>
  <si>
    <t>839 EUR</t>
  </si>
  <si>
    <t>788 EUR</t>
  </si>
  <si>
    <t>713 EUR</t>
  </si>
  <si>
    <t>Axis 211W</t>
  </si>
  <si>
    <t>Беспроводная камера,  M-JPEG и MPEG-4, 640х480, до 30 к/с,  2,4 ГГц со скоростью до 50 Мбит/с.</t>
  </si>
  <si>
    <t>681 EUR</t>
  </si>
  <si>
    <t>640 EUR</t>
  </si>
  <si>
    <t>578 EUR</t>
  </si>
  <si>
    <t>Axis 211W  Уличного исполнения</t>
  </si>
  <si>
    <t>Беспроводная камера в защитном гермокожухе,  M-JPEG и MPEG-4, 640х480, до 30 к/с,  2,4 ГГц со скоростью до 50 Мбит/с., внешняя WiFi-антенна</t>
  </si>
  <si>
    <t>891 EUR</t>
  </si>
  <si>
    <t>837 EUR</t>
  </si>
  <si>
    <t>757 EUR</t>
  </si>
  <si>
    <t>Axis 221</t>
  </si>
  <si>
    <t xml:space="preserve">Видеокамера сетевая день/ночь, M-JPEG / MPEG-4, 640х480, до 60 кадров в секунду, 0.65лк + ИК режим (без ограничений), ZOOM 3х - ручной, автодиафрагма, многооконный детектор движения, PoE, встроенный WEB-сервер </t>
  </si>
  <si>
    <t>996 EUR</t>
  </si>
  <si>
    <t>936 EUR</t>
  </si>
  <si>
    <t>846 EUR</t>
  </si>
  <si>
    <t>Axis 221 Уличного  исполнения</t>
  </si>
  <si>
    <t xml:space="preserve">Видеокамера сетевая день/ночь, защитный гермокожух, M-JPEG / MPEG-4, 640х480, до 60 кадров в секунду, 0.65лк + ИК режим (без ограничений), ZOOM 3х - ручной, автодиафрагма, многооконный детектор движения, PoE, встроенный WEB-сервер </t>
  </si>
  <si>
    <t>1133 EUR</t>
  </si>
  <si>
    <t>1065 EUR</t>
  </si>
  <si>
    <t>963 EUR</t>
  </si>
  <si>
    <t>Axis 223M</t>
  </si>
  <si>
    <t xml:space="preserve">Видеокамера сетевая мегапиксельная день/ночь, M-JPEG / MPEG-4, 1600х1200, до 12 кадров в секунду, 1.5лк + ИК режим, ZOOM 3х - ручной, автодиафрагма, многооконный детектор движения, PoE, дуплексный звук, HTTPS, сетевой контроль IEEE 802.1X, встроенный WEB-сервер </t>
  </si>
  <si>
    <t>1364 EUR</t>
  </si>
  <si>
    <t>1282 EUR</t>
  </si>
  <si>
    <t>1159 EUR</t>
  </si>
  <si>
    <t>Axis 221 Outdoor Verso Kit</t>
  </si>
  <si>
    <t>Axis 223M Outdoor Verso Kit</t>
  </si>
  <si>
    <t>1500 EUR</t>
  </si>
  <si>
    <t>1410 EUR</t>
  </si>
  <si>
    <t>1275 EUR</t>
  </si>
  <si>
    <t>Поворотные (PTZ) камеры</t>
  </si>
  <si>
    <t>Axis 212 PTZ</t>
  </si>
  <si>
    <t xml:space="preserve">Видеокамера сетевая поворотная (цифровой контрль PTZ), MotionJPEG / MPEG-4, 25 кдр/сек, 640х480, ZOOM 3-х цифр., угол обзора 140°, матрица 3.1 Мегапиксел, 20 предустановок, патрулирование, многооконный детектор движения, дуплекс аудио, HTTPS, встроенный WEB-сервер </t>
  </si>
  <si>
    <t>Axis 212 PTZ-V</t>
  </si>
  <si>
    <t xml:space="preserve">Вандалозащищённая видеокамера сетевая поворотная (цифровой контрль PTZ), MotionJPEG / MPEG-4, 25 кдр/сек, 640х480, ZOOM 3-х цифр., угол обзора 140°, матрица 3.1 Мегапиксел, 20 предустановок, патрулирование, многооконный детектор движения, дуплекс аудио, HTTPS, встроенный WEB-сервер </t>
  </si>
  <si>
    <t>534 EUR</t>
  </si>
  <si>
    <t>Axis 213 PTZ</t>
  </si>
  <si>
    <t xml:space="preserve">Видеокамера сетевая поворотная (PTZ), MotionJPEG / MPEG-4, 25 кдр/сек, 768х576, ZOOM 26х оптич. + 12-х цифр., автофокус, PT 340°/100°, 1лк + ИК режим, 20 предустановок, патрулирование, дуплекс аудио </t>
  </si>
  <si>
    <t>1469 EUR</t>
  </si>
  <si>
    <t>1380 EUR</t>
  </si>
  <si>
    <t>1248 EUR</t>
  </si>
  <si>
    <t>Axis 214 PTZ</t>
  </si>
  <si>
    <t xml:space="preserve">Видеокамера сетевая поворотная (PTZ), MotionJPEG / MPEG-4, 25 кдр/сек, 768х576, ZOOM 18х оптич. + 12-х цифр., автофокус, PT 340°/100°, 1лк + ИК до 0,005лк, режим, 20 предустановок, патрулирование, многооконный детектор движения, дуплекс аудио, HTTPS, встроенный WEB-сервер </t>
  </si>
  <si>
    <t>1259 EUR</t>
  </si>
  <si>
    <t>1183 EUR</t>
  </si>
  <si>
    <t>1070 EUR</t>
  </si>
  <si>
    <t>Axis 215</t>
  </si>
  <si>
    <t xml:space="preserve">Видеокамера сетевая поворотная (PTZ), MotionJPEG / MPEG-4, 25 кдр/сек, 704х576, ZOOM 12х оптич. + 4-х цифр., автофокус, поворот +/-170° (360° при использовании Auto-flip), наклон 180°, 1лк + ИК режим до 0,3лк, 20 предустановок, патрулирование, многооконный детектор движения, дуплекс аудио, звуковой детектор, HTTPS, IEEE 802.1X контроль, IPv6, встроенный WEB-сервер </t>
  </si>
  <si>
    <t>Купольные (DOME) камеры</t>
  </si>
  <si>
    <t>Axis 209FD</t>
  </si>
  <si>
    <t>471 EUR</t>
  </si>
  <si>
    <t>442 EUR</t>
  </si>
  <si>
    <t>400 EUR</t>
  </si>
  <si>
    <t>Axis 209MFD</t>
  </si>
  <si>
    <t>Axis 209MFD-R</t>
  </si>
  <si>
    <t>Axis 209FD-R</t>
  </si>
  <si>
    <t xml:space="preserve">Видеокамера сетевая купольная фиксированная миниатюрная (FIXED DOME), MotionJPEG / MPEG-4, 25 кдр/сек, 640х480, PT +-10°/90°, 1.5лк, фиксированная диафрагма, многооконный детектор движения, антивандальный ударопрочный корпус, питание только по PoE, HTTPS, встроенный WEB-сервер </t>
  </si>
  <si>
    <t>Axis 216FD</t>
  </si>
  <si>
    <t xml:space="preserve">Видеокамера сетевая купольная фиксированная (FIXED DOME), MotionJPEG / MPEG-4, 30 кдр/сек, 640х480, ZOOM 3x - ручной, PT +-180°/85°, 1лк, автодиафрагма, многооконный детектор движения, дуплексной звук, антивандальный ударопрочный корпус, PoE, HTTPS, встроенный WEB-сервер </t>
  </si>
  <si>
    <t>Axis 216FD-V</t>
  </si>
  <si>
    <t xml:space="preserve">Видеокамера сетевая купольная фиксированная (FIXED DOME), MotionJPEG / MPEG-4, 30 кдр/сек, 640х480, ZOOM 3x - ручной, PT +-180°/85°, 1лк, автодиафрагма, многооконный детектор движения, дуплексной звук, антивандальный аллюминиевый ударопрочный корпус, PoE, HTTPS, встроенный WEB-сервер </t>
  </si>
  <si>
    <t>671 EUR</t>
  </si>
  <si>
    <t>630 EUR</t>
  </si>
  <si>
    <t>570 EUR</t>
  </si>
  <si>
    <t>Axis 216MFD</t>
  </si>
  <si>
    <t xml:space="preserve">Видеокамера сетевая мегапиксельная купольная фиксированная (FIXED DOME), MotionJPEG / MPEG-4, 30 кдр/сек, 1280х1024, ZOOM 4x - ручной, PT 360°/170°, 2лк, автодиафрагма, многооконный детектор движения, дуплексной звук, звуковой детектор, антивандальный ударопрочный корпус, PoE, HTTPS, IEEE 802.1x контроль, IPv6, встроенный WEB-сервер </t>
  </si>
  <si>
    <t>Axis 216MFD-V</t>
  </si>
  <si>
    <t>Видеокамера сетевая мегапиксельная купольная фиксированная (FIXED DOME), MotionJPEG / MPEG-4, 30 кдр/сек, 1280х1024, ZOOM 4x - ручной, PT 360°/170°, 2лк, автодиафрагма, многооконный детектор движения, дуплексной звук, звуковой детектор, антивандальный аллюминиевый ударопрочный корпус, PoE, HTTPS, IEEE 802.1x контроль, IPv6, встроенный WEB-сервер</t>
  </si>
  <si>
    <t>776 EUR</t>
  </si>
  <si>
    <t>729 EUR</t>
  </si>
  <si>
    <t>659 EUR</t>
  </si>
  <si>
    <t>Axis 225FD</t>
  </si>
  <si>
    <t xml:space="preserve">Видеокамера сетевая купольная фиксированная (FIXED DOME), MotionJPEG / MPEG-4, 25 кдр/сек, 640х480, ZOOM 3x - ручной, PT +-180°/85°, 1лк + ИК режим до 0.2лк, автодиафрагма, многооконный детектор движения, антивандальный корпус, PoE, HTTPS, встроенный WEB-сервер, до -35С без дополнительного кожуха </t>
  </si>
  <si>
    <t>944 EUR</t>
  </si>
  <si>
    <t>887 EUR</t>
  </si>
  <si>
    <t>802 EUR</t>
  </si>
  <si>
    <t>Axis 225FD  22 mm</t>
  </si>
  <si>
    <t xml:space="preserve">Видеокамера сетевая купольная фиксированная (FIXED DOME), MotionJPEG / MPEG-4, 25 кдр/сек, 640х480, ZOOM 3x – ручной, оптика – 22мм , 1лк + ИК режим до 0.2лк, автодиафрагма, многооконный детектор движения, антивандальный корпус, PoE, HTTPS, встроенный WEB-сервер, до -35С без дополнительного кожуха </t>
  </si>
  <si>
    <t>Axis 231D+</t>
  </si>
  <si>
    <t xml:space="preserve">Видеокамера сетевая купольная (DOME), MotionJPEG / MPEG-4, 25 кдр/сек, 768х576, ZOOM 18x оптич. + 12х цифр., PT 360°/90°, 0.3лк, 20 предустановок+1 патрулирование, HTTPS </t>
  </si>
  <si>
    <t>1994 EUR</t>
  </si>
  <si>
    <t>1874 EUR</t>
  </si>
  <si>
    <t>1694 EUR</t>
  </si>
  <si>
    <t>Axis 232D+</t>
  </si>
  <si>
    <t xml:space="preserve">Видеокамера сетевая купольная (DOME), MotionJPEG / MPEG-4, 25 кдр/сек, 768х576, ZOOM 18x оптич. + 12х цифр., PT 360°/90°, 0.3лк + ИК режим до 0.005лк, 20 предустановок, патрулирование, HTTPS </t>
  </si>
  <si>
    <t>2309 EUR</t>
  </si>
  <si>
    <t>2170 EUR</t>
  </si>
  <si>
    <t>1962 EUR</t>
  </si>
  <si>
    <t>Axis 233D</t>
  </si>
  <si>
    <t xml:space="preserve">Видеокамера сетевая купольная (DOME), MotionJPEG / MPEG-4, 25 кдр/сек, 704х576, ZOOM 35x оптич. + 12х цифр., построчная развертка, электронный стабилизатор изображения, PT 360°/180°, 0.5лк + ИК режим до 0.008лк, 100 предустановок, патрулирование, HTTPS, IEEE 802.1X аутифентификация </t>
  </si>
  <si>
    <t>2519 EUR</t>
  </si>
  <si>
    <t>2367 EUR</t>
  </si>
  <si>
    <t>2141 EUR</t>
  </si>
  <si>
    <t>IP-видеосерверы Axis</t>
  </si>
  <si>
    <t>Однопортовые видеосерверы</t>
  </si>
  <si>
    <t>Axis 241S</t>
  </si>
  <si>
    <t xml:space="preserve">Видеосервер сетевой, M-JPEG / MPEG-4, 1 канал, 768x576, встроенный WEB-сервер, до 25 кадров в секунду, встроенный детектор движения, Pre/Post ALARM (буфер 9MB), S-VHS вход, аналоговый выход (BNC), RS-232, RS-485, поддержка PTZ устройств, поддержка модема </t>
  </si>
  <si>
    <t>Axis 243SA</t>
  </si>
  <si>
    <t xml:space="preserve">Видеосервер сетевой, M-JPEG / MPEG-4, 1 канал, 768x576, встроенный WEB-сервер, до 25 кадров в секунду в любом формате, встроенный детектор движения, Pre/Post ALARM (буфер 9MB), S-VHS вход, аналоговый выход (BNC), RS-232, RS-485, поддержка PTZ устройств, QoS, поддержка двухстороннего аудиоканала, построчная развертка </t>
  </si>
  <si>
    <t>660 EUR</t>
  </si>
  <si>
    <t>620 EUR</t>
  </si>
  <si>
    <t>561 EUR</t>
  </si>
  <si>
    <t>Axis 247S</t>
  </si>
  <si>
    <t>Видеосервер сетевой компактный, M-JPEG / MPEG-4, 1 канал, 704x480, встроенный WEB-сервер, до 25 кад/сек, детектор движения, звуковой детектор, Pre/Post ALARM (буфер 9MB), S-VHS вход, QoS, PoE, электропитание камеры, поддержка аудиоканала, построчная развертка</t>
  </si>
  <si>
    <t>Axis 282</t>
  </si>
  <si>
    <t>Axis 282A</t>
  </si>
  <si>
    <t>Четырехпортовые видеосерверы</t>
  </si>
  <si>
    <t>Axis 240Q</t>
  </si>
  <si>
    <t xml:space="preserve">Видеосервер сетевой, M-JPEG, 4 канала, 768x576, встроенный WEB-сервер, 5 кадров в секунду на канал, встроенный детектор движения, Pre/Post ALARM (буфер 9MB), RS-232, RS-485, поддержка PTZ устройств, поддержка модема </t>
  </si>
  <si>
    <t>Axis 241Q</t>
  </si>
  <si>
    <t xml:space="preserve">Видеосервер сетевой, M-JPEG / MPEG-4, 4 канала, 768x576, встроенный WEB-сервер, до 25 кадров в секунду на канал, встроенный детектор движения, Pre/Post ALARM (буфер 9MB), RS-232, RS-485/422, поддержка PTZ устройств, поддержка модема </t>
  </si>
  <si>
    <t>755 EUR</t>
  </si>
  <si>
    <t>709 EUR</t>
  </si>
  <si>
    <t>641 EUR</t>
  </si>
  <si>
    <t>Axis 241QA</t>
  </si>
  <si>
    <t xml:space="preserve">Видеосервер сетевой, M-JPEG / MPEG-4, 4 канала, 768x576, встроенный WEB-сервер, до 25 кадров в секунду на канал, встроенный детектор движения, Pre/Post ALARM (буфер 9MB), RS-232, RS-485/422, поддержка PTZ устройств, поддержка модема, поддержка двухстороннего аудиоканала, построчная развертка </t>
  </si>
  <si>
    <t>797 EUR</t>
  </si>
  <si>
    <t>749 EUR</t>
  </si>
  <si>
    <t>677 EUR</t>
  </si>
  <si>
    <t>Axis 240Q Blade</t>
  </si>
  <si>
    <t>Видеосервер сетевой сверхтонкий, M-JPEG, 4 канала, 768x576, встроенный WEB-сервер, 5 кадров в секунду на канал, встроенный детектор движения, Pre/Post ALARM (буфер 9MB), RS-232, RS-485, поддержка PTZ устройств, поддержка модема, (через rack-шасси)</t>
  </si>
  <si>
    <t>377 EUR</t>
  </si>
  <si>
    <t>354 EUR</t>
  </si>
  <si>
    <t>320 EUR</t>
  </si>
  <si>
    <t>Axis 241Q Blade</t>
  </si>
  <si>
    <t xml:space="preserve">Видеосервер сетевой сверхтонкий, M-JPEG / MPEG-4, 4 канала, 768x576, встроенный WEB-сервер, до 25 кадров в секунду на канал, встроенный детектор движения, Pre/Post ALARM (буфер 9MB), RS-232, RS-485/422 (через rack-шасси), поддержка PTZ устройств </t>
  </si>
  <si>
    <t>Axis 243Q Blade</t>
  </si>
  <si>
    <t xml:space="preserve">Видеосервер сетевой сверхтонкий, M-JPEG / MPEG-4, 4 канала, 704x576, встроенный WEB-сервер, до 25 кадров в секунду на канал, встроенный детектор движения, Pre/Post ALARM (буфер 9MB), поддержка PTZ устройств, построчная развертка, RS-485/422 (через Axis 291 1U) </t>
  </si>
  <si>
    <t>Шасси для установки в 19" стойку</t>
  </si>
  <si>
    <t>Axis Video Server Rack</t>
  </si>
  <si>
    <t xml:space="preserve">19-дюймовое шасси со встроенными сетевыми интерфейсами для устанавки до двенадцати взаимозаменяемых сверхтонких (blade) видеосерверов Axis с возможностью «горячей замены». Высота 3U. </t>
  </si>
  <si>
    <t>Axis 291 1U Video Server Rack</t>
  </si>
  <si>
    <t xml:space="preserve">19-дюймовое шасси со встроенным гигабитным коммутатором для устанавки до трёх взаимозаменяемых сверхтонких (blade) видеосерверов Axis с возможностью «горячей замены». </t>
  </si>
  <si>
    <t>366 EUR</t>
  </si>
  <si>
    <t>344 EUR</t>
  </si>
  <si>
    <t>311 EUR</t>
  </si>
  <si>
    <t>Axis 12 Channel Video Server Bundle</t>
  </si>
  <si>
    <t>3149 EUR</t>
  </si>
  <si>
    <t>2960 EUR</t>
  </si>
  <si>
    <t>2676 EUR</t>
  </si>
  <si>
    <t>Сетевые видео регистраторы (NVR)</t>
  </si>
  <si>
    <t>Axis 262 Network Video Recorder</t>
  </si>
  <si>
    <t xml:space="preserve">Сетевой видео рекордер, до 8 камер, 100 кдр/сек (до 240 кдр/сек при 320*240), 160Гб, встроенный WEB-сервер. </t>
  </si>
  <si>
    <t>Axis 262+ NVR</t>
  </si>
  <si>
    <t xml:space="preserve">Сетевой видео рекордер, до 8 камер, 120 кдр/сек (до 240 кдр/сек при 320*240), 250Гб, встроенный WEB-сервер. </t>
  </si>
  <si>
    <t>2993 EUR</t>
  </si>
  <si>
    <t>2813 EUR</t>
  </si>
  <si>
    <t>2544 EUR</t>
  </si>
  <si>
    <t>Axis 262+ NVR and 4pc AXIS207</t>
  </si>
  <si>
    <t>Комплект, сетевой видео рекордер Axis 262+ и 4 камеры Axis 207</t>
  </si>
  <si>
    <t>3779 EUR</t>
  </si>
  <si>
    <t>3552 EUR</t>
  </si>
  <si>
    <t>3212 EUR</t>
  </si>
  <si>
    <t>Axis 262+ NVR and 4pc AXIS 210</t>
  </si>
  <si>
    <t>Комплект, сетевой видео рекордер Axis 262+ и 4 камеры Axis 210</t>
  </si>
  <si>
    <t>4199 EUR</t>
  </si>
  <si>
    <t>3947 EUR</t>
  </si>
  <si>
    <t>3569 EUR</t>
  </si>
  <si>
    <t>Дополнительные модули и ADP устройства</t>
  </si>
  <si>
    <t>Axis 292 Network Video Decoder</t>
  </si>
  <si>
    <t xml:space="preserve">Сетевой видео декодер, преобразование цифрового аудио и видеосигнала M-JPEG или MPEG-2 в аналоговые сигналы PAL или NTSC </t>
  </si>
  <si>
    <t>786 EUR</t>
  </si>
  <si>
    <t>738 EUR</t>
  </si>
  <si>
    <t>668 EUR</t>
  </si>
  <si>
    <t>Axis 213CM Connection Module</t>
  </si>
  <si>
    <t xml:space="preserve">Порт-репликатор, поддержка аудио, ALARM входы-выходы, аналоговый выход </t>
  </si>
  <si>
    <t>93 EUR</t>
  </si>
  <si>
    <t>87 EUR</t>
  </si>
  <si>
    <t>79 EUR</t>
  </si>
  <si>
    <t>Программное обеспечение</t>
  </si>
  <si>
    <t xml:space="preserve">Axis Camera Station 4 Base Pack   </t>
  </si>
  <si>
    <t xml:space="preserve">Профессиональное программное обеспечение для систем IP видеонаблюдения на 4 камеры. </t>
  </si>
  <si>
    <t>Axis Camera Station 10 Base Pack</t>
  </si>
  <si>
    <t>Профессиональное программное обеспечение для систем IP видеонаблюдения на 10 камер</t>
  </si>
  <si>
    <t>Axis Camera Station 1 Upgrade</t>
  </si>
  <si>
    <t>Профессиональное программное обеспечение для систем IP видеонаблюдения. Расширение на 1 камеру.</t>
  </si>
  <si>
    <t>Axis Camera Station 5 Upgrade</t>
  </si>
  <si>
    <t>Профессиональное программное обеспечение для систем IP видеонаблюдения. Расширение на 5 камер</t>
  </si>
  <si>
    <t>467 EUR</t>
  </si>
  <si>
    <t>438 EUR</t>
  </si>
  <si>
    <t>396 EUR</t>
  </si>
  <si>
    <t>Axis Camera Station 1 Year Upgrade</t>
  </si>
  <si>
    <t>Обновление установленной ACS на новые</t>
  </si>
  <si>
    <t>114 EUR</t>
  </si>
  <si>
    <t>107 EUR</t>
  </si>
  <si>
    <t>969 EUR</t>
  </si>
  <si>
    <t>Axis Image Enhancer 1 channel</t>
  </si>
  <si>
    <t>Программное обеспечение, улучшающее качество видео изображения, полученного при съемке при плохой видимости на 1 видео канал.</t>
  </si>
  <si>
    <t>104 EUR</t>
  </si>
  <si>
    <t>97 EUR</t>
  </si>
  <si>
    <t>88 EUR</t>
  </si>
  <si>
    <t>Axis Image Enhancer 5 channels</t>
  </si>
  <si>
    <t xml:space="preserve">Программное обеспечение, улучшающее качество видео изображения, полученного при съемке при плохой видимости на 5 видео каналов. </t>
  </si>
  <si>
    <t>520 EUR</t>
  </si>
  <si>
    <t>488 EUR</t>
  </si>
  <si>
    <t>Лицензии</t>
  </si>
  <si>
    <t>Axis MPEG-4 Decoder 50-user licence pack</t>
  </si>
  <si>
    <t>47 EUR</t>
  </si>
  <si>
    <t>44 EUR</t>
  </si>
  <si>
    <t>39 EUR</t>
  </si>
  <si>
    <t>Axis MPEG-4 +ACC Decoder 50-user license</t>
  </si>
  <si>
    <t>68 EUR</t>
  </si>
  <si>
    <t>63 EUR</t>
  </si>
  <si>
    <t>57 EUR</t>
  </si>
  <si>
    <t>Термокожухи</t>
  </si>
  <si>
    <t>Для фиксированных камер</t>
  </si>
  <si>
    <t xml:space="preserve">VT HEATER 110/230VAC OHPVH1 </t>
  </si>
  <si>
    <t>20 EUR</t>
  </si>
  <si>
    <t>18 EUR</t>
  </si>
  <si>
    <t>17 EUR</t>
  </si>
  <si>
    <t>VT Vandal-resistant indoor housing for AXIS 210/A, 211/A and 221 Vandal Resistant Housing AVTPSC (211, 211A, 221)</t>
  </si>
  <si>
    <t>188 EUR</t>
  </si>
  <si>
    <t>176 EUR</t>
  </si>
  <si>
    <t>159 EUR</t>
  </si>
  <si>
    <t>VT POWER SUPPLY OAVTPSCPS1</t>
  </si>
  <si>
    <t>51 EUR</t>
  </si>
  <si>
    <t>43 EUR</t>
  </si>
  <si>
    <t>VT HEATER KIT OAVTPSCH1</t>
  </si>
  <si>
    <t>30 EUR</t>
  </si>
  <si>
    <t>28 EUR</t>
  </si>
  <si>
    <t>25 EUR</t>
  </si>
  <si>
    <t>VT Axis HOV HOUSING</t>
  </si>
  <si>
    <t>VT Axis  HOV POWER SUPPLY</t>
  </si>
  <si>
    <t>41 EUR</t>
  </si>
  <si>
    <t>38 EUR</t>
  </si>
  <si>
    <t>34 EUR</t>
  </si>
  <si>
    <t>Casing with clear dome glass for AXIS 216FD-V</t>
  </si>
  <si>
    <t>23 EUR</t>
  </si>
  <si>
    <t>21 EUR</t>
  </si>
  <si>
    <t>Casing with smoked dome glass for AXIS 216FD-V</t>
  </si>
  <si>
    <t>Для PTZ и DOME камер</t>
  </si>
  <si>
    <t>VT Dome Adapt for Axis 231D/232D ODBH24H249</t>
  </si>
  <si>
    <t>156 EUR</t>
  </si>
  <si>
    <t>146 EUR</t>
  </si>
  <si>
    <t>132 EUR</t>
  </si>
  <si>
    <t>VT Dome Adapt for AXIS 233D ODBH24H249</t>
  </si>
  <si>
    <t>Дополнительное оборудование</t>
  </si>
  <si>
    <t>Axis 295 Video Surveillance Joystick</t>
  </si>
  <si>
    <t xml:space="preserve">Джойстик для управления PTZ и DOME камерами Axis, управление по 3-м осям, 12 программируемых кнопок, USB </t>
  </si>
  <si>
    <t>314 EUR</t>
  </si>
  <si>
    <t>295 EUR</t>
  </si>
  <si>
    <t>266 EUR</t>
  </si>
  <si>
    <t>ACC Mount Bracket down AXIS 212PTZ-V</t>
  </si>
  <si>
    <t>62 EUR</t>
  </si>
  <si>
    <t xml:space="preserve">58 EUR </t>
  </si>
  <si>
    <t>52 EUR</t>
  </si>
  <si>
    <t>ACC Smoked and clear dome kit for  AXIS 215 PTZ</t>
  </si>
  <si>
    <t>58 EUR</t>
  </si>
  <si>
    <t>54 EUR</t>
  </si>
  <si>
    <t>49 EUR</t>
  </si>
  <si>
    <t>ACC Drop ceiling mount kit for AXIS 215 PTZ</t>
  </si>
  <si>
    <t xml:space="preserve">26 EUR </t>
  </si>
  <si>
    <t>24 EUR</t>
  </si>
  <si>
    <t>22 EUR</t>
  </si>
  <si>
    <t>ACC Screw kit for AXIS 215 PZ</t>
  </si>
  <si>
    <t>8 EUR</t>
  </si>
  <si>
    <t>7, 5 EUR</t>
  </si>
  <si>
    <t>6,8 EUR</t>
  </si>
  <si>
    <t>AXIS 231D | 232 D 110 V Mains adaptor</t>
  </si>
  <si>
    <t>35 EUR</t>
  </si>
  <si>
    <t>32 EUR</t>
  </si>
  <si>
    <t>29 EUR</t>
  </si>
  <si>
    <t>AXIS 231D | 232 D 230 V Mains adaptor</t>
  </si>
  <si>
    <t>AXIS 231D | 232 D Mains cable EUR|KOREA</t>
  </si>
  <si>
    <t>3 EUR</t>
  </si>
  <si>
    <t>2,8 EUR</t>
  </si>
  <si>
    <t>2,5 EUR</t>
  </si>
  <si>
    <t>Smoke colored  dome,  Indoor  for  231 D | 232 D</t>
  </si>
  <si>
    <t xml:space="preserve">21 EUR </t>
  </si>
  <si>
    <t>19 EUR</t>
  </si>
  <si>
    <t>Clear  dome, indoor  for  AXIS 231 | 232 D</t>
  </si>
  <si>
    <t>АСС  DOME  AXIS 231|232 D + CLEAR COVER</t>
  </si>
  <si>
    <t>АСС  DOME  AXIS 231|232 D + SMOKED COVER</t>
  </si>
  <si>
    <t>АСС  DOME  AXIS 233 D  CLEAR &amp; SMOKED COVER</t>
  </si>
  <si>
    <t>ACC BRACKET  OUTDOOR AXIS 233 D</t>
  </si>
  <si>
    <t>37 EUR</t>
  </si>
  <si>
    <t>31 EUR</t>
  </si>
  <si>
    <t>Cable  AXIS 233 D I |O Outdoor</t>
  </si>
  <si>
    <t>AXIS PS24 ACC mains adapter</t>
  </si>
  <si>
    <t>209 EUR</t>
  </si>
  <si>
    <t>196 EUR</t>
  </si>
  <si>
    <t>177 EUR</t>
  </si>
  <si>
    <t>ACC Wall Mount AXIS PS24</t>
  </si>
  <si>
    <t>Кронштейны</t>
  </si>
  <si>
    <t>Axis 213 Wall Bracket</t>
  </si>
  <si>
    <t>Axis 212 Wall Bracket</t>
  </si>
  <si>
    <t>16 EUR</t>
  </si>
  <si>
    <t>15 EUR</t>
  </si>
  <si>
    <t xml:space="preserve">Адрес: г.Москва, ул. Правды, д. 21, стр. 1,                                                    первый этаж, офис № 3                                                                                        Проезд: ст. м. Савеловская                                                                                  Тел:  (495) 921-38-60   многоканальный                                                            E-mail: info@navikom.ru                                                                      http://www.navikom.ru    </t>
  </si>
  <si>
    <t>WIZEBOX</t>
  </si>
  <si>
    <t>Серия GERMO</t>
  </si>
  <si>
    <t>E210</t>
  </si>
  <si>
    <t>Корпус термокожуха с кронштейном для миниатюрной видеокамеры со сменным объективом. Рабочий режим видеокамер до -10° С. Полезный объем 210х55х60 мм</t>
  </si>
  <si>
    <t>EL210</t>
  </si>
  <si>
    <t>Защитный кожух для миниатюрной видеокамеры со сменным объективом. Рабочий режим видеокамер до -10° С. Помехоподавляющий фильтр в цепи питания. Входное напряжение ~220В. Напряжение к видеокамере ~220В. Полезный объем 180х55х60 мм</t>
  </si>
  <si>
    <t>EL210-12V</t>
  </si>
  <si>
    <t>Защитный кожух для миниатюрной видеокамеры со сменным объективом. Рабочий режим видеокамер до -10° С. Помехоподавляющий фильтр в цепи питания. Входное напряжение =12В. Напряжение к видеокамере =12В. Полезный объем 180х55х60 мм.</t>
  </si>
  <si>
    <t>EL210-24V</t>
  </si>
  <si>
    <t>Защитный кожух для миниатюрной видеокамеры со сменным объективом. Рабочий режим видеокамер до -10° С. Помехоподавляющий фильтр в цепи питания. Входное напряжение ~24В. Напряжение к видеокамере ~24В. Полезный объем 180х55х60 мм</t>
  </si>
  <si>
    <t>ELS210</t>
  </si>
  <si>
    <t>Защитный кожух для миниатюрной видеокамеры со сменным объективом. Рабочий режим видеокамер до -10° С. Входное напряжение ~220В. Напряжение к видеокамере =12В или ~24В. Полезный объем 160х55х60 мм</t>
  </si>
  <si>
    <t>ELS210-24V</t>
  </si>
  <si>
    <t>Защитный кожух для миниатюрной видеокамеры со сменным объективом. Рабочий режим видеокамер до -10° С. Входное напряжение ~24В. Напряжение к видеокамере =12В или ~24В. Полезный объем 160х55х60 мм</t>
  </si>
  <si>
    <t>E260</t>
  </si>
  <si>
    <t>Корпус термокожуха с кронштейном для миниатюрной видеокамеры со сменным объективом. Рабочий режим видеокамер до -10° С. Полезный объем 260х70х66 мм</t>
  </si>
  <si>
    <t>EL260</t>
  </si>
  <si>
    <t>Защитный кожух для миниатюрной видеокамеры со сменным объективом. Рабочий режим видеокамер до -10° С. Помехоподавляющий фильтр в цепи питания. Входное напряжение ~220В. Напряжение к видеокамере ~220В. Полезный объем 225х70х66 мм</t>
  </si>
  <si>
    <t>EL260-12V</t>
  </si>
  <si>
    <t>Защитный кожух для миниатюрной видеокамеры со сменным объективом. Рабочий режим видеокамер до -10° С. Помехоподавляющий фильтр в цепи питания. Входное напряжение =12В. Напряжение к видеокамере =12В. Полезный объем 225х70х66 мм</t>
  </si>
  <si>
    <t>EL260-24V</t>
  </si>
  <si>
    <t>Защитный кожух для миниатюрной видеокамеры со сменным объективом. Рабочий режим видеокамер до -10° С. Помехоподавляющий фильтр в цепи питания. Входное напряжение ~24В. Напряжение к видеокамере ~24В. Полезный объем 225х70х66 мм</t>
  </si>
  <si>
    <t>ELS260</t>
  </si>
  <si>
    <t>Защитный кожух для миниатюрной видеокамеры со сменным объективом. Рабочий режим видеокамер до -10° С. Входное напряжение ~220В. Напряжение к видеокамере =12В или ~24В. Полезный объем 210х70х66мм</t>
  </si>
  <si>
    <t>ELS260-24V</t>
  </si>
  <si>
    <t>Защитный кожух для миниатюрной видеокамеры со сменным объективом. Рабочий режим видеокамер до -10° С. Входное напряжение ~24В. Напряжение к видеокамере =12В или ~24В. Полезный объем 210х70х66мм</t>
  </si>
  <si>
    <t>E320</t>
  </si>
  <si>
    <t>Корпус термокожуха с кронштейном для миниатюрной видеокамеры со сменным объективом. Рабочий режим видеокамер до -10° С. Полезный объем 320х70х66 мм</t>
  </si>
  <si>
    <t>EL320</t>
  </si>
  <si>
    <t>Защитный кожух для миниатюрной видеокамеры со сменным объективом. Рабочий режим видеокамер до -10° С. Помехоподавляющий фильтр в цепи питания. Входное напряжение ~220В. Напряжение к видеокамере ~220В. Полезный объем 285х70х66 мм</t>
  </si>
  <si>
    <t>EL320-12V</t>
  </si>
  <si>
    <t>Защитный кожух для миниатюрной видеокамеры со сменным объективом. Рабочий режим видеокамер до -10° С. Помехоподавляющий фильтр в цепи питания. Входное напряжение =12В. Напряжение к видеокамере =12В. Полезный объем 285х70х66 мм</t>
  </si>
  <si>
    <t>EL320-24V</t>
  </si>
  <si>
    <t>Защитный кожух для миниатюрной видеокамеры со сменным объективом. Рабочий режим видеокамер до -10° С. Помехоподавляющий фильтр в цепи питания. Входное напряжение ~24В. Напряжение к видеокамере ~24В. Полезный объем 285х70х66 мм</t>
  </si>
  <si>
    <t>ELS320</t>
  </si>
  <si>
    <t>Защитный кожух для миниатюрной видеокамеры со сменным объективом. Рабочий режим видеокамер до -10° С. Входное напряжение ~220В. Напряжение к видеокамере =12В или ~24В. Полезный объем 270х70х66мм</t>
  </si>
  <si>
    <t>ELS320-24V</t>
  </si>
  <si>
    <t>Защитный кожух для миниатюрной видеокамеры со сменным объективом. Рабочий режим видеокамер до -10° С. Входное напряжение ~24В. Напряжение к видеокамере =12В или ~24В. Полезный объем 270х70х66мм</t>
  </si>
  <si>
    <t>Серия LIGHT</t>
  </si>
  <si>
    <t>L210</t>
  </si>
  <si>
    <t>Защитный кожух для миниатюрной видеокамеры со сменным объективом, биметаллический термостат, дополнительный обогреватель под стеклом. Рабочий режим видеокамер до -30 С. Помехоподавляющий фильтр в цепи питания. Входное напряжение ~220В. Напряжение к видеокамере ~220В. Полезный объем 180х55х60 мм</t>
  </si>
  <si>
    <t>L210-12V</t>
  </si>
  <si>
    <t>Защитный кожух для миниатюрной видеокамеры со сменным объективом, биметаллический термостат, дополнительный обогреватель под стеклом. Рабочий режим видеокамер до -30° С. Помехоподавляющий фильтр в цепи питания. Входное напряжение =12В. Напряжение к видеокамере =12В. Полезный объем 180х55х60 мм</t>
  </si>
  <si>
    <t>L210-24V</t>
  </si>
  <si>
    <t>Защитный кожух для миниатюрной видеокамеры со сменным объективом, биметаллический термостат, дополнительный обогреватель под стеклом. Рабочий режим видеокамер до -30° С. Помехоподавляющий фильтр в цепи питания. Входное напряжение ~24В. Напряжение к видеокамере ~24В. Полезный объем 180х55х60 мм</t>
  </si>
  <si>
    <t>LS210</t>
  </si>
  <si>
    <t>Защитный кожух для миниатюрной видеокамеры со сменным объективом, биметаллический термостат, дополнительный обогреватель под стеклом. Рабочий режим телекамер до -30° С. Входное напряжение ~220В. Напряжение к видеокамере =12В или ~24В. Полезный объем 160х55х60 мм</t>
  </si>
  <si>
    <t>LS210-9V</t>
  </si>
  <si>
    <t>Защитный кожух для миниатюрной видеокамеры со сменным объективом, биметаллический термостат, дополнительный обогреватель под стеклом. Рабочий режим телекамер до -30° С. Входное напряжение ~220В. Напряжение к видеокамере =9В или ~24В. Полезный объем 160х55х60 мм</t>
  </si>
  <si>
    <t>LS210-24V</t>
  </si>
  <si>
    <t>Защитный кожух для миниатюрной видеокамеры со сменным объективом, биметаллический термостат, дополнительный обогреватель под стеклом. Рабочий режим телекамер до -30° С. Входное напряжение ~24В. Напряжение к видеокамере =12В или ~24В. Полезный объем 160х55х60 мм</t>
  </si>
  <si>
    <t>LS210-24/9V</t>
  </si>
  <si>
    <t>Защитный кожух для миниатюрной видеокамеры со сменным объективом, биметаллический термостат под миниатюрную телекамеру со сменным объективом, дополнительный обогреватель под стеклом. Рабочий режим телекамер до -30 С. Входное напряжение ~24В. Напряжение к видеокамере =9В или ~24В. Полезный объем 160х55х60 мм.</t>
  </si>
  <si>
    <t>L260</t>
  </si>
  <si>
    <t>Защитный кожух для стандартной видеокамеры со сменным объективом, биметаллический термостат, дополнительный обогреватель под стеклом. Рабочий режим видеокамер до -30° С. Помехоподавляющий фильтр в цепи питания. Входное напряжение ~220В. Напряжение к видеокамере ~220В. Полезный объем 225х70х66 мм</t>
  </si>
  <si>
    <t>L260-12V</t>
  </si>
  <si>
    <t>Защитный кожух для стандартной видеокамеры со сменным объективом, биметаллический термостат, дополнительный обогреватель под стеклом. Рабочий режим видеокамер до -30° С. Помехоподавляющий фильтр в цепи питания. Входное напряжение =12В. Напряжение к видеокамере =12В. Полезный объем 225х70х66 мм</t>
  </si>
  <si>
    <t>L260-24V</t>
  </si>
  <si>
    <t>Защитный кожух для стандартной видеокамеры со сменным объективом, биметаллический термостат, дополнительный обогреватель под стеклом. Рабочий режим видеокамер до -30° С. Помехоподавляющий фильтр в цепи питания. Входное напряжение ~24В. Напряжение к видеокамере ~24В. Полезный объем 225х70х66 мм</t>
  </si>
  <si>
    <t>LS260</t>
  </si>
  <si>
    <t>Защитный кожух для стандартной видеокамеры со сменным объективом, биметаллический термостат, дополнительный обогреватель под стеклом. Рабочий режим видеокамер до -30° С. Входное напряжение ~220В. Напряжение к видеокамере =12В или ~24В. Полезный объем 210х70х66 мм</t>
  </si>
  <si>
    <t>LS260-24V</t>
  </si>
  <si>
    <t>Защитный кожух для стандартной видеокамеры со сменным объективом, биметаллический термостат, дополнительный обогреватель под стеклом. Рабочий режим видеокамер до -30° С. Входное напряжение ~24В. Напряжение к видеокамере =12В или ~24В. Полезный объем 210х70х66 мм</t>
  </si>
  <si>
    <t>L320</t>
  </si>
  <si>
    <t>Защитный кожух для стандартной видеокамеры со сменным объективом, биметаллический термостат, дополнительный обогреватель под стеклом. Рабочий режим видеокамер до -30° С. Помехоподавляющий фильтр в цепи питания. Входное напряжение ~220В. Напряжение к видеокамере ~220В. Полезный объем 285х70х66 мм</t>
  </si>
  <si>
    <t>L320-12V</t>
  </si>
  <si>
    <t>Защитный кожух для стандартной видеокамеры со сменным объективом, биметаллический термостат, дополнительный обогреватель под стеклом. Рабочий режим видеокамер до -30° С. Помехоподавляющий фильтр в цепи питания. Входное напряжение =12В. Напряжение к видеокамере =12В. Полезный объем 285х70х66 мм</t>
  </si>
  <si>
    <t>L320-24V</t>
  </si>
  <si>
    <t>Защитный кожух для стандартной видеокамеры со сменным объективом, биметаллический термостат, дополнительный обогреватель под стеклом. Рабочий режим видеокамер до -30° С. Помехоподавляющий фильтр в цепи питания. Входное напряжение ~24В. Напряжение к видеокамере ~24В. Полезный объем 285х70х66 мм</t>
  </si>
  <si>
    <t>LS320</t>
  </si>
  <si>
    <t>Защитный кожух для стандартной видеокамеры со сменным объективом, биметаллический термостат, дополнительный обогреватель под стеклом. Рабочий режим видеокамер до -30° С. Входное напряжение ~220В. Напряжение к видеокамере =12В или ~24В. Полезный объем 270х70х66 мм</t>
  </si>
  <si>
    <t>LS320-24V</t>
  </si>
  <si>
    <t>Защитный кожух для стандартной видеокамеры со сменным объективом, биметаллический термостат, дополнительный обогреватель под стеклом. Рабочий режим видеокамер до -30° С. Входное напряжение ~24В. Напряжение к видеокамере =12В или ~24В. Полезный объем 270х70х66 мм</t>
  </si>
  <si>
    <t>Серия OPTIMA</t>
  </si>
  <si>
    <t>WHE26</t>
  </si>
  <si>
    <t>Защитный кожух для стандартной видеокамеры со сменным объективом, рабочий режим телекамер до -35°С, электронный термостат, дополнительный обогреватель под стеклом. Прокладки из аиационной резины. Входное напряжение ~220В или ~24В. Напряжение к видеокамере =9В или =12В или ~24В. Нерж. крепеж. Полезный объем 190x73x66мм</t>
  </si>
  <si>
    <t>WHE26-12V</t>
  </si>
  <si>
    <t>Защитный кожух для стандартной видеокамеры со сменным объективом, рабочий режим телекамер до -35°С, электронный термостат, дополнительный обогреватель под стеклом. Прокладки из аиационной резины. Входное напряжение =9..18В. Напряжение к видеокамере =9В или =12В. Нерж. крепеж. Полезный объем 200x73x66мм</t>
  </si>
  <si>
    <t>WHE26-42V</t>
  </si>
  <si>
    <t>Защитный кожух для стандартной видеокамеры со сменным объективом, рабочий режим телекамер до -35°С, электронный термостат, дополнительный обогреватель под стеклом. Прокладки из аиационной резины. Входное напряжение ~42В. Напряжение к видеокамере =9В или =12В или ~24В. Нерж. крепеж. Полезный объем 190x73x66мм</t>
  </si>
  <si>
    <t>WHE32</t>
  </si>
  <si>
    <t>Защитный кожух для стандартной видеокамеры со сменным объективом, рабочий режим телекамер до -35°С, электронный термостат, дополнительный обогреватель под стеклом. Прокладки из аиационной резины. Входное напряжение ~220В или ~24В. Напряжение к видеокамере =9В или =12В или ~24В. Нерж. крепеж. Полезный объем 250x73x66мм</t>
  </si>
  <si>
    <t>WHE32-12V</t>
  </si>
  <si>
    <t>Защитный кожух для стандартной видеокамеры со сменным объективом, рабочий режим телекамер до -35°С, электронный термостат, дополнительный обогреватель под стеклом. Прокладки из аиационной резины. Входное напряжение =9..18В. Напряжение к видеокамере =9В или =12В. нерж. крепеж. Полезный объем 250x73x66мм</t>
  </si>
  <si>
    <t>WHE32-42V</t>
  </si>
  <si>
    <t>Защитный кожух для стандартной видеокамеры со сменным объективом, рабочий режим телекамер до -35°С, электронный термостат, дополнительный обогреватель под стеклом. Прокладки из аиационной резины. Входное напряжение ~42В. Напряжение к видеокамере =9В или =12В или ~24В. Нерж. крепеж. Полезный объем 250x73x66мм</t>
  </si>
  <si>
    <t>Серия STANDARD</t>
  </si>
  <si>
    <t>SVS21L</t>
  </si>
  <si>
    <t>Защитный кожух для миниатюрной видеокамеры со сменным объективом, биметаллический термостат, дополнительный обогреватель под стеклом. Прокладки из аиационной резины, нерж. крепеж. Рабочий режим видеокамер до -30 С. Помехоподавляющий фильтр в цепи питания. Входное напряжение ~220В. Напряжение к видеокамере ~220В. Полезный объем 180х55х60 мм</t>
  </si>
  <si>
    <t>SVS21L-12V</t>
  </si>
  <si>
    <t>Защитный кожух для миниатюрной видеокамеры со сменным объективом, биметаллический термостат, дополнительный обогреватель под стеклом. Прокладки из аиационной резины, нерж. крепеж. Рабочий режим видеокамер до -30° С. Помехоподавляющий фильтр в цепи питания. Входное напряжение =12В. Напряжение к видеокамере =12В. Полезный объем 180х55х60 мм</t>
  </si>
  <si>
    <t>SVS21L-24V</t>
  </si>
  <si>
    <t>Защитный кожух для миниатюрной видеокамеры со сменным объективом, биметаллический термостат, дополнительный обогреватель под стеклом. Прокладки из аиационной резины, нерж. крепеж. Рабочий режим видеокамер до -30° С. Помехоподавляющий фильтр в цепи питания. Входное напряжение ~24В. Напряжение к видеокамере ~24В. Полезный объем 180х55х60 мм</t>
  </si>
  <si>
    <t>SVS21</t>
  </si>
  <si>
    <t>Защитный кожух для миниатюрной видеокамеры со сменным объективом, биметаллический термостат, дополнительный обогреватель под стеклом. Прокладки из аиационной резины, нерж. крепеж. Рабочий режим телекамер до -30° С. Входное напряжение ~220В. Напряжение к видеокамере =12В или ~24В. Полезный объем 160х55х60 мм</t>
  </si>
  <si>
    <t>SVS21-9V</t>
  </si>
  <si>
    <t>Защитный кожух для миниатюрной видеокамеры со сменным объективом, биметаллический термостат, дополнительный обогреватель под стеклом. Прокладки из аиационной резины, нерж. крепеж. Рабочий режим телекамер до -30° С. Входное напряжение ~220В. Напряжение к видеокамере =9В или ~24В. Полезный объем 160х55х60 мм</t>
  </si>
  <si>
    <t>SVS21-24V</t>
  </si>
  <si>
    <t>Защитный кожух для миниатюрной видеокамеры со сменным объективом, биметаллический термостат, дополнительный обогреватель под стеклом. Прокладки из аиационной резины, нерж. крепеж. Рабочий режим телекамер до -30° С. Входное напряжение ~24В. Напряжение к видеокамере =12В или ~24В. Полезный объем 160х55х60 мм</t>
  </si>
  <si>
    <t>SVS21-24/9V</t>
  </si>
  <si>
    <t>Защитный кожух для миниатюрной видеокамеры со сменным объективом, биметаллический термостат под миниатюрную телекамеру со сменным объективом, дополнительный обогреватель под стеклом. Прокладки из аиационной резины, нерж. крепеж. Рабочий температура до -30 С. Входное напряжение ~24В. Напряжение к видеокамере =9В или ~24В. Полезный объем 160х55х60 мм.</t>
  </si>
  <si>
    <t>SVS26L</t>
  </si>
  <si>
    <t>Защитный кожух для стандартной видеокамеры. Рабочая температура до -30°С, биметал.термостат, полезный объем 225х73х66мм. Входное напряжение ~220В. Напряжение к видеокамере ~220В. Прокладки из авиационной резины, нержав.крепеж,  IP66</t>
  </si>
  <si>
    <t>SVS26L-12V</t>
  </si>
  <si>
    <t>Защитный кожух для стандартной видеокамеры. Рабочая температура до -30°С, биметал.термостат, полезный объем 225х73х66мм. Входное напряжение =12В. Напряжение к видеокамере =12В. Нержав.крепеж,  IP66</t>
  </si>
  <si>
    <t>SVS26L-24V</t>
  </si>
  <si>
    <t>Защитный кожух для стандартной видеокамеры. Рабочая температура до -30°С, биметал.термостат, полезный объем 225х73х66мм. Входное напряжение ~24В. Напряжение к видеокамере ~24В. Прокладки из авиационной резины, нержав.крепеж,  IP66</t>
  </si>
  <si>
    <t>SVS26</t>
  </si>
  <si>
    <t>Защитный кожух для стандартной видеокамеры. Рабочая температура до -52°С, электронный термостат, источник питания телекамеры 9/12В DC и 24В AC, полезный объем 190х73х66мм. Входное напряжение ~220В или ~24V. Напряжение к видеокамере =9В или =12В или ~24В. Прокладки из авиационной резины, нержав.крепеж,  IP66</t>
  </si>
  <si>
    <t>SVS26-12V</t>
  </si>
  <si>
    <t>Защитный кожух для стандартной видеокамеры. Рабочая температура до -52°С, электронный термостат, источник питания телекамеры 9/12В DC, полезный объем 200х73х66мм. Входное напряжение =9..18В. Напряжение к видеокамере =9В или =12В. Прокладки из авиационной резины, нержав.крепеж,  IP66</t>
  </si>
  <si>
    <t>SVS26-42V</t>
  </si>
  <si>
    <t>Защитный кожух для стандартной видеокамеры. Рабочая температура до -52°С, электронный термостат. Входное напряжение ~42В. Напряжение к видеокамере =9В или =12В или ~24В. Полезный объем 190х73х66мм, питание кожуха АС 42В, прокладки из авиационной резины, нержав. крепеж,  IP66</t>
  </si>
  <si>
    <t>SVS32L</t>
  </si>
  <si>
    <t>Защитный кожух для стандартной видеокамеры. Рабочая температура до -30°С, биметал.термостат, полезный объем 285х73х66мм. Входное напряжение ~220В. Напряжение к видеокамере ~220В. Прокладки из авиационной резины, нержав.крепеж,  IP66</t>
  </si>
  <si>
    <t>SVS32L-12V</t>
  </si>
  <si>
    <t>Защитный кожух для стандартной видеокамеры. Рабочая температура до -30°С, биметал.термостат, полезный объем 285х73х66мм. Входное напряжение =12В. Напряжение к видеокамере =12В. Прокладки из авиационной резины, нержав.крепеж,  IP66</t>
  </si>
  <si>
    <t>SVS32L-24V</t>
  </si>
  <si>
    <t>Защитный кожух для стандартной видеокамеры. Рабочая температура до -30°С, биметал.термостат, полезный объем 285х73х66мм. Входное напряжение ~24В. Напряжение к видеокамере ~24В. Прокладки из авиационной резины, нержав.крепеж,  IP66</t>
  </si>
  <si>
    <t>SVS32</t>
  </si>
  <si>
    <t>Защитный кожух для стандартной видеокамеры. Рабочая температура до -52°С, электронный термостат, источник питания телекамеры 9/12В DC и 24В AC, полезный объем 250х73х66мм. Входное напряжение ~220В или ~24V. Напряжение к видеокамере =9В или =12В или ~24В. Прокладки из авиационной резины, нержав.крепеж,  IP66</t>
  </si>
  <si>
    <t>SVS32-12V</t>
  </si>
  <si>
    <t>Защитный кожух для стандартной видеокамеры. Рабочая температура до -52°С, электронный термостат, источник питания телекамеры 9/12В DC, полезный объем 260х73х66мм. Входное напряжение =9..18В. Напряжение к видеокамере =9В или =12В. Прокладки из авиационной резины, нержав. крепеж,  IP66</t>
  </si>
  <si>
    <t>SVS32-42V</t>
  </si>
  <si>
    <t>Защитный кожух для стандартной видеокамеры. Рабочая температура до -52°С, электронный термостат. Входное напряжение ~42В. Напряжение к видеокамере =9В или =12В или ~24В. Полезный объем 250х73х66мм, питание кожуха АС 42В, прокладки из авиационной резины, нержав. крепеж,  IP66</t>
  </si>
  <si>
    <t>Серия SPECIAL</t>
  </si>
  <si>
    <t>SVS26P</t>
  </si>
  <si>
    <t>Защитный кожух для стандартной видеокамеры. Рабочая температура до -65°С, электронный термостат, полезный объем 190х73х66мм. Входное напряжение ~220В или ~24В. Напряжение к видеокамере =9В или =12В или ~24В. Прокладки из авиационной резины, нержав.крепеж, латунные вводы, IP66</t>
  </si>
  <si>
    <t>SVS26P-12V</t>
  </si>
  <si>
    <t>Защитный кожух для стандартной видеокамеры. Рабочая температура до -65°С, электронный термостат, полезный объем 200х73х66мм. Входное напряжение =9..18В. Напряжение к видеокамере =9В или =12В. Прокладки из авиационной резины, нержав.крепеж, латунные вводы, IP66</t>
  </si>
  <si>
    <t>SVS26P-42V</t>
  </si>
  <si>
    <t>Защитный кожух для стандартной видеокамеры. Рабочая температура до -65°С, электронный термостат, полезный объем 190х73х66мм. Входное напряжение ~42В. Напряжение к видеокамере =9В или =12В или ~24В. Прокладки из авиационной резины, нержав. крепеж, латунные вводы, IP66</t>
  </si>
  <si>
    <t>SVS32P</t>
  </si>
  <si>
    <t>Защитный кожух для стандартной видеокамеры. Рабочая температура до -65°С, электронный термостат, полезный объем 250х73х66мм. Входное напряжение ~220В или ~24В. Напряжение к видеокамере =9В или =12В или ~24В. Прокладки из авиационной резины, нержав.крепеж, латунные вводы, IP66</t>
  </si>
  <si>
    <t>SVS32P-12V</t>
  </si>
  <si>
    <t>Защитный кожух для стандартной видеокамеры. Рабочая температура до -65°С, электронный термостат, полезный объем 260х73х66мм. Входное напряжение =9..18В. Напряжение к видеокамере =9В или =12В. Прокладки из авиационной резины, нержав.крепеж, латунные вводы, IP66</t>
  </si>
  <si>
    <t>SVS32P-42V</t>
  </si>
  <si>
    <t>Защитный кожух для стандартной видеокамеры. Рабочая температура до -65°С, электронный термостат, полезный объем 250х73х66мм. Входное напряжение ~42В. Напряжение к видеокамере =9В или =12В или ~24В. Прокладки из авиационной резины, нержав. крепеж, латунные вводы, IP66</t>
  </si>
  <si>
    <t>Кожуха с устройством передачи видеосигнала по "витой паре" на 1500 м и грозозащитой</t>
  </si>
  <si>
    <t>SV26P-03/04</t>
  </si>
  <si>
    <t>Защитный кожух для стандартной видеокамеры с устройством передачи видеосигнала по "витой паре" (приемник в комплекте) и грозозащитой. Рабочая температура до -65°С, электронный термостат, полезный объем 180х70х66мм. Входное напряжение ~220В или ~24В. Напряжение к видеокамере =9В или =12В или ~24В. Прокладки из авиационной резины, нержав.крепеж, латунные вводы, IP66</t>
  </si>
  <si>
    <t>SV32P-03/04</t>
  </si>
  <si>
    <t>Защитный кожух для стандартной видеокамеры с устройством передачи видеосигнала по "витой паре" (приемник в комплекте) и грозозащитой. Рабочая температура до -65°С, электронный термостат, полезный объем 225х70х66мм. Входное напряжение ~220В или ~24В. Напряжение к видеокамере =9В или =12В или ~24В. Прокладки из авиационной резины, нержав.крепеж, латунные вводы, IP66</t>
  </si>
  <si>
    <t>SV26-03/04</t>
  </si>
  <si>
    <t>Защитный кожух для стандартной видеокамеры с устройством передачи видеосигнала по "витой паре" (приемник в комплекте) и грозозащитой. Рабочая температура до -52°С, электронный термостат, полезный объем 180х70х66мм. Входное напряжение ~220В или ~24В. Напряжение к видеокамере =9В или =12В или ~24В. Прокладки из авиационной резины, нержав.крепеж, IP66</t>
  </si>
  <si>
    <t>SV32-03/04</t>
  </si>
  <si>
    <t>Защитный кожух для стандартной видеокамеры с устройством передачи видеосигнала по "витой паре" (приемник в комплекте) и грозозащитой. Рабочая температура до -52°С, электронный термостат, полезный объем 225х70х66мм. Входное напряжение ~220В или ~24В. Напряжение к видеокамере =9В или =12В или ~24В. Прокладки из авиационной резины, нержав.крепеж, IP66</t>
  </si>
  <si>
    <t>SV26P-03/04NR</t>
  </si>
  <si>
    <t>Защитный кожух для стандартной видеокамеры с устройством передачи видеосигнала по "витой паре" (БЕЗ ПРИЕМНИКА) и грозозащитой. Рабочая температура до -65°С, электронный термостат, полезный объем 180х70х66мм. Входное напряжение ~220В или ~24В. Напряжение к видеокамере =9В или =12В или ~24В. Прокладки из авиационной резины, нержав.крепеж, латунные вводы, IP66</t>
  </si>
  <si>
    <t>SV32P-03/04NR</t>
  </si>
  <si>
    <t>Защитный кожух для стандартной видеокамеры с устройством передачи видеосигнала по "витой паре" (БЕЗ ПРИЕМНИКА) и грозозащитой. Рабочая температура до -65°С, электронный термостат, полезный объем 225х70х66мм. Входное напряжение ~220В или ~24В. Напряжение к видеокамере =9В или =12В или ~24В. Прокладки из авиационной резины, нержав.крепеж, латунные вводы, IP66</t>
  </si>
  <si>
    <t>SV26-03/04NR</t>
  </si>
  <si>
    <t>Защитный кожух для стандартной видеокамеры с устройством передачи видеосигнала по "витой паре" (БЕЗ ПРИЕМНИКА) и грозозащитой. Рабочая температура до -52°С, электронный термостат, полезный объем 180х70х66мм. Входное напряжение ~220В или ~24В. Напряжение к видеокамере =9В или =12В или ~24В. Прокладки из авиационной резины, нержав.крепеж, IP66</t>
  </si>
  <si>
    <t>SV32-03/04NR</t>
  </si>
  <si>
    <t>Защитный кожух для стандартной видеокамеры с устройством передачи видеосигнала по "витой паре" (БЕЗ ПРИЕМНИКА) и грозозащитой. Рабочая температура до -52°С, электронный термостат, полезный объем 225х70х66мм. Входное напряжение ~220В или ~24В. Напряжение к видеокамере =9В или =12В или ~24В. Прокладки из авиационной резины, нержав.крепеж, IP66</t>
  </si>
  <si>
    <t>Кожуха с устройством передачи видеосигнала по "витой паре" на 1000 м и грозозащитой</t>
  </si>
  <si>
    <t>SV26P-03/04M</t>
  </si>
  <si>
    <t>SV32P-03/04M</t>
  </si>
  <si>
    <t>SV26-03/04M</t>
  </si>
  <si>
    <t>SV32-03/04M</t>
  </si>
  <si>
    <t>Кожуха с устройством грозозащиты видеосигнала</t>
  </si>
  <si>
    <t>SV26P-08</t>
  </si>
  <si>
    <t>Защитный кожух для стандартной видеокамеры с устройством грозозащиты. Рабочая температура до -65°С, электронный термостат, полезный объем 180х70х66мм. Входное напряжение ~220В или ~24В. Напряжение к видеокамере =9В или =12В или ~24В. Прокладки из авиационной резины, нержав.крепеж, латунные вводы, IP66</t>
  </si>
  <si>
    <t>SV32P-08</t>
  </si>
  <si>
    <t>Защитный кожух для стандартной видеокамеры с устройством грозозащиты. Рабочая температура до -65°С, электронный термостат, полезный объем 225х70х66мм. Входное напряжение ~220В или ~24В. Напряжение к видеокамере =9В или =12В или ~24В. Прокладки из авиационной резины, нержав.крепеж, латунные вводы, IP66</t>
  </si>
  <si>
    <t>SV26-08</t>
  </si>
  <si>
    <t>Защитный кожух для стандартной видеокамеры с устройством грозозащиты. Рабочая температура до -52°С, электронный термостат, полезный объем 180х70х66мм. Входное напряжение ~220В или ~24В. Напряжение к видеокамере =9В или =12В или ~24В. Прокладки из авиационной резины, нержав.крепеж, IP66</t>
  </si>
  <si>
    <t>SV32-08</t>
  </si>
  <si>
    <t>Защитный кожух для стандартной видеокамеры с устройством грозозащиты. Рабочая температура до -52°С, электронный термостат, полезный объем 225х70х66мм. Входное напряжение ~220В или ~24В. Напряжение к видеокамере =9В или =12В или ~24В. Прокладки из авиационной резины, нержав.крепеж, IP66</t>
  </si>
  <si>
    <t>Кожухи специального назначения</t>
  </si>
  <si>
    <t xml:space="preserve">WHM32  </t>
  </si>
  <si>
    <t>Термокожух WIZEBOX MILITARY соответствует климатическим характеристикам военной техники. Оснащен устройством предварительного подогрева, позволяющим безопасно подавать питание на телекамеру в термокожухе при температурах до - 55ºС. Многоступенчатая система обогрева с суммарной мощностью нагревателей 48Вт. Непосредственный обогрев стекла по периметру. Рабочий диапазон температур окружающей среды, гр.С: -70…+40. Специальные металлические кабельные вводы, обеспечивающие крепление к корпусу термокожуха металлорукав. Металлическая клеммная коробка в комплекте. Входное напряжение ~220В. Напряжение к видеокамере =9В или =12В или ~24В. Прокладки из авиационной резины, нержав.крепеж, латунные вводы, IP66</t>
  </si>
  <si>
    <t>WHM32-24V</t>
  </si>
  <si>
    <t>Термокожух WIZEBOX MILITARY соответствует климатическим характеристикам военной техники. Оснащен устройством предварительного подогрева, позволяющим безопасно подавать питание на телекамеру в термокожухе при температурах до - 55ºС. Многоступенчатая система обогрева с суммарной мощностью нагревателей 48Вт. Непосредственный обогрев стекла по периметру. Рабочий диапазон температур окружающей среды, гр.С: -70…+40. Специальные металлические кабельные вводы, обеспечивающие крепление к корпусу термокожуха металлорукав. Металлическая клеммная коробка в комплекте. Входное напряжение ~24В. Напряжение к видеокамере =9В или =12В или ~24В. Прокладки из авиационной резины, нержав.крепеж, латунные вводы, IP66</t>
  </si>
  <si>
    <t>WIR26P</t>
  </si>
  <si>
    <t>Термокожух WIZEBOX INFRARED для тепловизоров. Защищает тепловизор с фиксированным объективом от неблагоприятных воздействий окружающей среды в условиях холодного климата. В качестве смотрового стекла используется материал, прозрачный в области 7-14 мкм. Двухстороннее просветляющее покрытие обеспечивает коэффициент пропускания на уровне 94%.  Рабочая температура до -65°С, электронный термостат. Входное напряжение ~220В или ~24В. Напряжение к видеокамере =9В или =12В или ~24В. Прокладки из авиационной резины, нержав.крепеж, IP66</t>
  </si>
  <si>
    <t>WIR26P-12V</t>
  </si>
  <si>
    <t>Термокожух WIZEBOX INFRARED для тепловизоров. Защищает тепловизор с фиксированным объективом от неблагоприятных воздействий окружающей среды в условиях холодного климата. В качестве смотрового стекла используется материал, прозрачный в области 7-14 мкм. Двухстороннее просветляющее покрытие обеспечивает коэффициент пропускания на уровне 94%.  Рабочая температура до -65°С, электронный термостат. Входное напряжение =9..18В. Напряжение к видеокамере =9В или =12В. Прокладки из авиационной резины, нержав.крепеж, IP66</t>
  </si>
  <si>
    <t>TNR32</t>
  </si>
  <si>
    <t>Термокожух WIZEBOX TRAFFIC предназначен для использования в системах видеонаблюдения с автоматическим распознаванием государственных номерных знаков. Для повышения надежности считывания и распознавания номерных знаков, в термокожухе, в качестве смотрового окна, используется светофильтр, поглощающий область спектра 0,7 - 1,2мкм. Рабочая температура до -65°С, электронный термостат. Входное напряжение ~220В или ~24В. Напряжение к видеокамере =9В или =12В или ~24В. Прокладки из авиационной резины, нержав.крепеж, латунные вводы, IP66</t>
  </si>
  <si>
    <t>TNR32-12V</t>
  </si>
  <si>
    <t>Термокожух WIZEBOX TRAFFIC предназначен для использования в системах видеонаблюдения с автоматическим распознаванием государственных номерных знаков. Для повышения надежности считывания и распознавания номерных знаков, в термокожухе, в качестве смотрового окна, используется светофильтр, поглощающий область спектра 0,7 - 1,2мкм. Рабочая температура до -65°С, электронный термостат. Входное напряжение =12В. Напряжение к видеокамере =9В или =12В. Прокладки из авиационной резины, нержав.крепеж, латунные вводы, IP66</t>
  </si>
  <si>
    <t>THM40</t>
  </si>
  <si>
    <t>Термокожух для эксплутации в условиях морсокго климата, химических проихзводств и др. агрессивных сред. Нержавеющая сталь, прокладки из авиационной резины, электронный термостат, рабочая температура до -52°С питание кожуха 24/220В AC, напряжение для питания телекамеры 9/12В DC и 24В AC, IP66</t>
  </si>
  <si>
    <t>AWH32</t>
  </si>
  <si>
    <t>Всепогодный низкотемпературный термокожух с автоматическим очистителем стекла и омывателем,питание кожуха 24/220В, напряжение для питания телекамеры 9/12В DC, 24В AC</t>
  </si>
  <si>
    <t>RR26</t>
  </si>
  <si>
    <t>Термокожух радиационностойкий,питание кожуха 24/220В AC, напряжение для питания телекамеры 9/12В DC, 24В AC</t>
  </si>
  <si>
    <t>Аксессуары и запасные части</t>
  </si>
  <si>
    <t>MBC1</t>
  </si>
  <si>
    <t>потолочный кронштейн для крепления термокожухов всех серий. Для 1 термокожуха</t>
  </si>
  <si>
    <t>MBC2</t>
  </si>
  <si>
    <t>потолочный кронштейн для крепления термокожухов всех серий. Для 2 термокожухов</t>
  </si>
  <si>
    <t>MBR1</t>
  </si>
  <si>
    <t>кронштейн на крышу для крепления термокожухов всех серий. Для 1 термокожуха</t>
  </si>
  <si>
    <t>MBR2</t>
  </si>
  <si>
    <t>кронштейн на крышу для крепления термокожухов всех серий. Для 2 термокожухов.</t>
  </si>
  <si>
    <t>ME100</t>
  </si>
  <si>
    <t>кронштейн-удлинитель с полускрытым каналом для крепления термокожухов всех серий. Вылет до 2,5м.</t>
  </si>
  <si>
    <t>MB20</t>
  </si>
  <si>
    <t>настенный кронштейн для крепления термокожухов серии 210 оцинкованный</t>
  </si>
  <si>
    <t>MB29</t>
  </si>
  <si>
    <t>настенный кронштейн для крепления термокожухов серии 260 и 320 оцинкованный</t>
  </si>
  <si>
    <t>PSO220/20U-2</t>
  </si>
  <si>
    <t>Уличный блок питания питание кожуха 220В, напряжение для питания телекамеры 9/12/24В, 171х121х80 мм, 2 кабельных ввода</t>
  </si>
  <si>
    <t>PSO220/20U-4</t>
  </si>
  <si>
    <t>Уличный блок питания питание кожуха 220В, напряжение для питания телекамеры 9/12/24В, 171х121х80 мм, 4 кабельных ввода</t>
  </si>
  <si>
    <t>PSO24/20U-2</t>
  </si>
  <si>
    <t>Уличный блок питания питание кожуха 24В, напряжение для питания телекамеры 9/12/24В, 171х121х80 мм, 2 кабельных ввода</t>
  </si>
  <si>
    <t>PSO24/20U-4</t>
  </si>
  <si>
    <t>Уличный блок питания питание кожуха 24В, напряжение для питания телекамеры 9/12/24В, 171х121х80 мм, 4 кабельных ввода</t>
  </si>
  <si>
    <t>26.330-01</t>
  </si>
  <si>
    <t>Блок питания для термокожухов SVS21, LS210, LS260, LS320 и гермокожухов ELS210, ELS260, ELS320 (входное напряжение ~220 B)</t>
  </si>
  <si>
    <t>26.330-03</t>
  </si>
  <si>
    <t>Блок питания для термокожухов SVS21, LS210, LS260, LS320 и гермокожухов ELS210, ELS260, ELS320 (входное напряжение ~24 B)</t>
  </si>
  <si>
    <t>26.350</t>
  </si>
  <si>
    <t xml:space="preserve">Блок управления для термокожухов SVS32L, SVS26L, SVS21L, L210, L260, L320 и гермокожухов EL210, EL260, EL320 </t>
  </si>
  <si>
    <t>01.110</t>
  </si>
  <si>
    <t xml:space="preserve">Блок питания и управления термокожухами SVS26, SVS32, SVS26P, SVS32P </t>
  </si>
  <si>
    <t>01.140</t>
  </si>
  <si>
    <t xml:space="preserve">Трансформатор для блоков питания и управления термокожухов SVS26, SVS32, SVS26P, SVS32P </t>
  </si>
  <si>
    <t>01.210</t>
  </si>
  <si>
    <t xml:space="preserve">Блок нагревателей для кожухов SVS26P, SVS32P </t>
  </si>
  <si>
    <t>01.220</t>
  </si>
  <si>
    <t xml:space="preserve">Блок нагревателей для кожухов SVS26, SVS32 </t>
  </si>
  <si>
    <t>Кожухи</t>
  </si>
  <si>
    <t xml:space="preserve">PolyVision </t>
  </si>
  <si>
    <t>PVH-112-80</t>
  </si>
  <si>
    <t>Термокожух для модул. видеокамер, 12В, внут. объем.-диам. 60 мм., длина 65 мм., кронштейн, козырек в комплекте t=-40~+40C.</t>
  </si>
  <si>
    <t>PVH-112F-105</t>
  </si>
  <si>
    <t>Термокожух для модул. видеокамер, 12В (24В опция), полезный объем 42х42х32 мм, габариты d65х105 мм, кронштейн, козырек в комплекте t=-40~+40C, IP67.</t>
  </si>
  <si>
    <t>PVH-112F-160</t>
  </si>
  <si>
    <t>Термокожух для модул. видеокамер, 12В (24В опция), полезный объем 42х42х75 мм, габариты d65х160 мм, кронштейн, козырек в комплекте t=-40~+40C, IP67.</t>
  </si>
  <si>
    <t>PVH-112F-215</t>
  </si>
  <si>
    <t>Термокожух для модул. видеокамер, 12В (24В опция), полезный объем 42х42х125 мм, габариты d65х215 мм, кронштейн, козырек в комплекте t=-40~+40C, IP67.</t>
  </si>
  <si>
    <t>PVH-122F-160</t>
  </si>
  <si>
    <t>Термокожух для модул. видеокамер, 220В, полезный объем 42х42х40 мм, габариты d65х160 мм, кронштейн, козырек в комплекте t=-40~+40C, IP67, блок питания 12В/0,13А</t>
  </si>
  <si>
    <t>PVH-122F-215</t>
  </si>
  <si>
    <t>Термокожух для модул. видеокамер, 220В, полезный объем 42х42х90 мм, габариты d65х215 мм, кронштейн, козырек в комплекте t=-40~+40C, IP67, блок питания 12В/0,13А</t>
  </si>
  <si>
    <t>PVH-300</t>
  </si>
  <si>
    <t>с нагревателем AC220В, козырек от солнца, 409х115х105.</t>
  </si>
  <si>
    <t>PVH-303</t>
  </si>
  <si>
    <t>Термокожух(-40С) с нагревателем и солнцезащитным козырьком, Програмируемый термодатчик и електронное оптореле , Специальное стекло - без оптических искажений , Обогрев стекла по всему периметру , Герметик для крепления стекла с высокой адгезией , Прокладки - специальная резина без усадки , 330х98х103. АС220В</t>
  </si>
  <si>
    <t>PVH-303-12</t>
  </si>
  <si>
    <t>Термокожух (-40С) с нагревателем, програмируемый термодатчик и электронное оптореле, специальное стекло - без оптических искажений, обогрев стекла по всему периметру, герметик для крепления стекла с высокой адгезией, интелектуальный источник питания с универсальным входным напряжением, прокладки - специальная резина без усадки, встроенный блок питания 12V, солнцезащитный козырек, 330х98х103. АС220В</t>
  </si>
  <si>
    <t>PVH-312</t>
  </si>
  <si>
    <t>Термокожух раб.тем. от -40С, питание AC12/12В, 330х98х103</t>
  </si>
  <si>
    <t>PVB-1</t>
  </si>
  <si>
    <t>Кронштейн для камер (пластик) 194мм(внутренний)</t>
  </si>
  <si>
    <t>PVB-2</t>
  </si>
  <si>
    <t>Кронштейн для камер (металл) 100мм(внутренний)</t>
  </si>
  <si>
    <t>PVBH-1</t>
  </si>
  <si>
    <t>Кронштейн 285мм,нагрузка до 10кг(внешний)</t>
  </si>
  <si>
    <t xml:space="preserve">Адрес: г.Москва, ул. Правды, д. 21, стр. 1,                                     первый этаж, офис № 3                                                                          Проезд: ст. м. Савеловская                                                                  Тел:  (495) 921-38-60   многоканальный                                               E-mail: info@navikom.ru                                                                      http://www.navikom.ru    </t>
  </si>
  <si>
    <t>Производитель</t>
  </si>
  <si>
    <t>1. Телевизионное оборудование и системы видеонаблюдения</t>
  </si>
  <si>
    <t>1. 1. Черно-белые видеокамеры</t>
  </si>
  <si>
    <r>
      <t>1.1.1. Корпусные стандартного разрешения</t>
    </r>
    <r>
      <rPr>
        <b/>
        <sz val="14"/>
        <color indexed="9"/>
        <rFont val="Arial"/>
        <family val="2"/>
      </rPr>
      <t xml:space="preserve">                            </t>
    </r>
  </si>
  <si>
    <t>КРС-S303 ВН</t>
  </si>
  <si>
    <t xml:space="preserve">KT&amp;C </t>
  </si>
  <si>
    <t>SONY 1/3" ССD, 420 ТВЛ, 0.01Lux/ F1.2, S/N 48dB, r=0.45, ES 1/50-1/100.000, 12V DC, C/CS LENS, AI (VD/DD), BLC, 0.3 кг, 48x40x85 мм, -10°...+40°С</t>
  </si>
  <si>
    <t>КРС-S303 ВН/220</t>
  </si>
  <si>
    <t>SONY 1/3" ССD, 420 ТВЛ, 0.01Lux/ F1.2, S/N 48dB, r=0.45, ES 1/50-1/100.000, 220V AC, C/CS LENS, AI (VD/DD), BLC, 0.3 кг, 48x40x85 мм,-10°...+40°С</t>
  </si>
  <si>
    <t>КРС-S310 ВН</t>
  </si>
  <si>
    <t>SONY 1/3" ССD, 420 ТВЛ, 0.01Lux/ F1.2, S/N 48dB, r=0.45, ES 1/50-1/100.000, 12V DC, C/CS LENS, AI (DD&amp;VD), BLC, 0,25 кг, 30x30x55 мм,  -10°...+40°С</t>
  </si>
  <si>
    <t>КРС-S350 ВН</t>
  </si>
  <si>
    <t>SONY 1/3" Super Had EX-VIEW CCD, 420 ТВЛ, 0.0003Lux/F1.2, C/CS LENS, AI(DD&amp;VD), S/N 45dB, ES 1/50-1/100.000, r=0.45, 15VDC, 0,3кг, 30x30x55мм, -10°...+50°С,</t>
  </si>
  <si>
    <t>1.1.4. Уличные видеокамеры</t>
  </si>
  <si>
    <t>Уличные с ИК-подсветкой</t>
  </si>
  <si>
    <t>KPC-S35NV</t>
  </si>
  <si>
    <t>SONY 1/3" ССD, 420 TV lines, 0 lux, (ИК-подсветка 10 м), f=3.6mm,  D37,5x110mm</t>
  </si>
  <si>
    <t>78</t>
  </si>
  <si>
    <t>KPC-S50 NV1</t>
  </si>
  <si>
    <t>SONY 1/3" ССD, 420 TV lines, 0 lux, (ИК-подсветка 10 м.), f=3.6/ 6/12 mm, 9 - 15V, 1/50 - 1/100 000, 50mm(d)x90mm(L), 0,15kg. Раб. темп. -20°C~+50°C Герметичное исполнение</t>
  </si>
  <si>
    <t>83</t>
  </si>
  <si>
    <t>1.1.5. Малогабаритные</t>
  </si>
  <si>
    <t>Цилиндр d=19 мм</t>
  </si>
  <si>
    <t>Стандартного разрешения</t>
  </si>
  <si>
    <t>КРС-S190 SB1</t>
  </si>
  <si>
    <t>SONY 1/3" ССD, 420 ТВЛ, 0.05Lux/F2.0, f=3.6/ 6/8/12 мм,  9-15V DC/0.1A,  штатив, 19(D)x48(L) мм</t>
  </si>
  <si>
    <t>52</t>
  </si>
  <si>
    <t>КРС-S190 SP4</t>
  </si>
  <si>
    <t>SONY 1/3" ССD, 420 ТВЛ, 0.05Lux/F2.0, f=4.3мм(76'), 9-15V DC/0.1А, конус, штатив, 19(D)x42(L) мм</t>
  </si>
  <si>
    <t>550</t>
  </si>
  <si>
    <t xml:space="preserve">KPC-S190SWX S </t>
  </si>
  <si>
    <t xml:space="preserve">SONY 1/3" CCD; 420 ТВЛ, 0,05 lux/F2.0, f=3.6/6/8/12 mm ;9-15V DC/0.1A. Штатив, влагозащита, сменный объектив. D19x50 mm, серебристый корпус                            </t>
  </si>
  <si>
    <t>Стандартного разрешения повышенной  чувствительности</t>
  </si>
  <si>
    <t>KPC-EX190SB1</t>
  </si>
  <si>
    <t>SONY 1/3" EX-view CCD, 420 ТВЛ, 0.005Lux/F2.0, f=3.6 мм, 9-15V DC/0,1A, штатив, 19(D)x50(L) мм</t>
  </si>
  <si>
    <t>84</t>
  </si>
  <si>
    <t>KPC-EX190SP4</t>
  </si>
  <si>
    <t>SONY 1/3" EX-view CCD, 420 ТВЛ, 0.005Lux/F2.0, f=4.3мм, 9-15V DC/0,1А, конус, штатив,19(D)x42(L) мм</t>
  </si>
  <si>
    <t>85</t>
  </si>
  <si>
    <t>KPC-EX190SWX</t>
  </si>
  <si>
    <t xml:space="preserve">SONY 1/3" EX-view CCD, 420 ТВЛ, 0.005 lux/F2.0, f=3,6/6/8 mm , 9-15V DC/0,1A. Штатив, влагозащита, сменный объектив. 19(D)x50(L) мм       </t>
  </si>
  <si>
    <t>Высокого разрешения повышенной  чувствительности</t>
  </si>
  <si>
    <t>KPC-EX190SHP4</t>
  </si>
  <si>
    <t>SONY 1/3" EX-view CCD, 580 ТВЛ, 0.005Lux/F2.0, f=4.3мм, 9-15V DC/0,1A, штатив, конус, 19(D)x50(L) мм</t>
  </si>
  <si>
    <t>Высокого разрешения стандартной  чувствительности</t>
  </si>
  <si>
    <t>KPC-S190 SHP4</t>
  </si>
  <si>
    <t>SONY 1/3" CCD, 600 ТВЛ, 0.1 Lux/F 2.0, f=4.3мм, 9-15V DC/0,1А, конус, штатив</t>
  </si>
  <si>
    <t>Квадратный  миникорпус 20х20 мм</t>
  </si>
  <si>
    <t>KPC-S20B</t>
  </si>
  <si>
    <t>SONY 1/3"Super HAD CCD, 420 ТВЛ, 0,05 lux/F2.0; f=3,6 (92') / 6mm (53'); 9-15V DC/0.1A, 20x20 мм</t>
  </si>
  <si>
    <t>1360</t>
  </si>
  <si>
    <t xml:space="preserve">KPC-S20P1 </t>
  </si>
  <si>
    <r>
      <t>SONY 1/3"Super HAD CCD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420 ТВЛ, 0,05 lux/F2.0, f=3,7mm; 9-15V DC/0.1A, усеченный конус, 20x20 mm.                            </t>
    </r>
  </si>
  <si>
    <t>1380</t>
  </si>
  <si>
    <t>KPC-S20P4</t>
  </si>
  <si>
    <r>
      <t>SONY 1/3"Super HAD CCD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420 ТВЛ, 0,05 lux/F2.0, f=4,3 mm; 9-15V DC/0.1A, конус, 20x20 mm.                            </t>
    </r>
  </si>
  <si>
    <t>1430</t>
  </si>
  <si>
    <t>KPC-EX20B</t>
  </si>
  <si>
    <t>SONY 1/3"Super HAD EX-VIEW CCD, 420 ТВЛ, 0,0003 lux/F1.2, f=3,6 (92'); 9-15V DC/0.1A,  20x20 мм</t>
  </si>
  <si>
    <t>86</t>
  </si>
  <si>
    <t>KPC-EX20P1</t>
  </si>
  <si>
    <r>
      <t>SONY 1/3"Super HAD EX-VIEW CCD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420 ТВЛ, 0,0003 lux/F1.2, f=3,7mm; 15V DC/0.1A, усеченный конус, 20x20 mm, 0,04 кг.                            </t>
    </r>
  </si>
  <si>
    <t>88</t>
  </si>
  <si>
    <t>KPC-EX20P4</t>
  </si>
  <si>
    <r>
      <t>SONY 1/3"Super HAD EX-VIEW CCD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420 ТВЛ, 0,0003 lux/F1.2, f=4,3mm; 15V DC/0.1A, конус, 20x20 mm, 0,04 кг.                            </t>
    </r>
  </si>
  <si>
    <t>90</t>
  </si>
  <si>
    <t>Высокого разрешения</t>
  </si>
  <si>
    <t>KPC-S20BH</t>
  </si>
  <si>
    <r>
      <t>SONY 1/3"Super HAD Hi-Res CCD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600 ТВЛ, 0,05 lux/F2.0, f=3,6 mm; 15V DC/0.1A.  20x20 mm </t>
    </r>
  </si>
  <si>
    <t>94</t>
  </si>
  <si>
    <t>KPC-S20PH1</t>
  </si>
  <si>
    <r>
      <t>SONY 1/3"Super HAD Hi-Res CCD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600 ТВЛ, 0,05 lux/F2.0, f=3,7mm; 15V DC/0.1A,   усеченный конус, 20x20 mm </t>
    </r>
  </si>
  <si>
    <t>96</t>
  </si>
  <si>
    <t>KPC-S20PH4</t>
  </si>
  <si>
    <r>
      <t>SONY 1/3"Super HAD Hi-Res CCD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600 ТВЛ, 0,05 lux/F2.0,  f=4,3 mm; 15V DC/0.1A,  конус, 20x20 mm </t>
    </r>
  </si>
  <si>
    <t>97</t>
  </si>
  <si>
    <t>KPC-EX20BH</t>
  </si>
  <si>
    <r>
      <t>SONY 1/3"Super HAD Hi-Res EX-VIEW CCD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600 ТВЛ, 0,0003 lux/F1.2, f=3,6 mm; 15V DC/0.1A.  20x20 mm, 0,04 кг.                            </t>
    </r>
  </si>
  <si>
    <t>113</t>
  </si>
  <si>
    <t>KPC-EX20PH1</t>
  </si>
  <si>
    <t>SONY 1/3" EX-VIEW CCD, 600 TV lines, 0.0003 lux/F1.2, f=3.7, 9 - 15V DC/0,1A, 20x20mm, 0,04 kg, раб. темп.  -10°C~+50°C, усеченный конус</t>
  </si>
  <si>
    <t>114</t>
  </si>
  <si>
    <t>KPC-EX20PH4</t>
  </si>
  <si>
    <t>SONY 1/3" EX-VIEW CCD, 600 TV lines, 0.0003 lux/F1.2, f=3.7, 9 - 15V DC/0,1A, 20x20mm, 0,04 kg, раб. темп.  -10°C~+50°C, конус</t>
  </si>
  <si>
    <t>115</t>
  </si>
  <si>
    <t>Квадратный  миникорпус 25х25 мм</t>
  </si>
  <si>
    <t>KPC-S500 B</t>
  </si>
  <si>
    <t>SONY 1/3"Super HAD CCD, 420 ТВЛ, 0.05Lux/F2.0, f=3.6/6/8 mm, 9-15V DC/0.1A, Board lens, 25x25x28,5 мм</t>
  </si>
  <si>
    <t>47</t>
  </si>
  <si>
    <t>KPC-S500 PA1</t>
  </si>
  <si>
    <t>Аналог KPC-S500 P1 с аудиоканалом</t>
  </si>
  <si>
    <t>49</t>
  </si>
  <si>
    <t>KPC-S500 P4</t>
  </si>
  <si>
    <t>SONY 1/3"Super HAD CCD, 420 ТВЛ, 0.05Lux/F2.0, f=4.3 mm(90'), 9-15V DC/0.1A, конус, 25x25x18мм</t>
  </si>
  <si>
    <t>Квадратный  корпус 30х30 мм</t>
  </si>
  <si>
    <t>КРС-S400 B</t>
  </si>
  <si>
    <t>SONY 1/3" CCD, 420 ТВЛ, 0.05Lux/F2.0, f= 2.45 / 2.97 / 16 mm, 9-15V DC/ 0.1A, 30x30 мм</t>
  </si>
  <si>
    <t>42</t>
  </si>
  <si>
    <t>КРС-S400 BA</t>
  </si>
  <si>
    <t>АНАЛОГ KPC-S400B С АУДИОКАНАЛОМ</t>
  </si>
  <si>
    <t>43</t>
  </si>
  <si>
    <t>КРС-S400 P</t>
  </si>
  <si>
    <t xml:space="preserve">SONY 1/3" CCD, 420 ТВЛ, 0.1 Lux/F4.0, f=3.7 mm(90'), 9-15V DC/0.1A, 30x30x14 мм, </t>
  </si>
  <si>
    <t>КРС-S400 PA</t>
  </si>
  <si>
    <t>АНАЛОГ KPC-S400P С АУДИОКАНАЛОМ</t>
  </si>
  <si>
    <t>KPC-S400 P1</t>
  </si>
  <si>
    <t>SONY 1/3" CCD, 420 ТВЛ, 0.05Lux/F2.0, f=3.7 mm(90'), 9-15V DC/0.1A, ус.конус, 30x30x19мм</t>
  </si>
  <si>
    <t>KPC-S400 PA1</t>
  </si>
  <si>
    <t>АНАЛОГ KPC-S400P1 С АУДИОКАНАЛОМ</t>
  </si>
  <si>
    <t>KPC-S400 P4</t>
  </si>
  <si>
    <t>SONY 1/3" CCD, 420 ТВЛ, 0.05Lux/F2.0, f=4.3 mm(90'), 9-15V DC/0.1A, конус, 30x30x19 мм</t>
  </si>
  <si>
    <t>46</t>
  </si>
  <si>
    <t>KPC-S400V</t>
  </si>
  <si>
    <t>SONY 1/3" CCD, 420 ТВЛ, 0.05Lux/F2.0, f=4-8mm, 9-15V DC/0.1A,</t>
  </si>
  <si>
    <t>KPC-EX400B</t>
  </si>
  <si>
    <t>SONY 1/3" EX-view CCD, 420 ТВЛ, 0.005Lux/F2.0, f=3.6 mm , 9-15V DC/ 0.1A, 30x30x28,5 мм</t>
  </si>
  <si>
    <t>74</t>
  </si>
  <si>
    <t>KPC-EX400P4</t>
  </si>
  <si>
    <t>SONY 1/3"EX-view CCD, 0.005Lux/F2.0,f=4.3мм, 9-15V DC/0.1A, конус, 30x30x19 мм</t>
  </si>
  <si>
    <t>77</t>
  </si>
  <si>
    <t>Видеоглазки</t>
  </si>
  <si>
    <t>KPC-S190DV</t>
  </si>
  <si>
    <t>SONY 1/3" CCD, 420 ТВЛ, 0.05Lux/F2.0, угол обзора 170°, 9-15V DC/0.1А, 19(D)мм x58(L)мм</t>
  </si>
  <si>
    <t>65</t>
  </si>
  <si>
    <t xml:space="preserve">Модульные </t>
  </si>
  <si>
    <t>ACE-S360CHV1</t>
  </si>
  <si>
    <t>ACE-S360CHV1 (4.0-8.0) KT&amp;C Ч/б модульная видеокамера 1/3" 420ТВЛ, 0,1лк, варифокальный объектив f=4-8 мм, АРД, =12В/0,1А, габариты 30x30х50мм</t>
  </si>
  <si>
    <t>ACE-S360CHV4</t>
  </si>
  <si>
    <t>ACE-S360CHV4 KT&amp;C Ч/б модульная видеокамера 1/3" 420ТВЛ, 0,1лк, варифокальный объектив f=2,5-6,0 мм, АРД, =12В/0,1А, габариты 30x30х50мм</t>
  </si>
  <si>
    <t>ACE-S560CHV3</t>
  </si>
  <si>
    <t>ACE-S560CHV3 KT&amp;C Ч/б модульная видеокамера  1/3" CCD SONY, 580ТВЛ, 0.02лк, варифокальный объектив f=3,8-9,5мм с автодиафрагмой, DC12V/0.12А, 30х30х51мм</t>
  </si>
  <si>
    <t>ACE-S560CHV4</t>
  </si>
  <si>
    <t>ACE-S560CHV4 KT&amp;C Ч/б модульная видеокамера  1/3" CCD SONY, 580ТВЛ, 0.02лк, варифокальный объектив f=2,5-6,0мм с автодиафрагмой, DC12V/0.12А, 30х30х25</t>
  </si>
  <si>
    <t>ACE-EX560CHV3</t>
  </si>
  <si>
    <t>ACE-EX560CHV3 KT&amp;C Ч/б модульная видеокамера  1/3" EX-view CCD SONY, 580ТВЛ, 0.005лк, варифокальный объектив f=3,8-9,5мм с автодиафрагмой, DC12V/0.12А, 30х30х51 мм</t>
  </si>
  <si>
    <t>ACE-EX560CHV4</t>
  </si>
  <si>
    <t>ACE-EX560CHV4 KT&amp;C Ч/б модульная видеокамера  1/3" EX-view CCD SONY, 580ТВЛ, 0.005лк, варифокальный объектив f=2,5-6мм с автодиафрагмой, DC12V/0.12А, 30х30х25 мм</t>
  </si>
  <si>
    <t>ACE-EX560CHB (12.0)</t>
  </si>
  <si>
    <t>ACE-EX560CHB (12.0) KT&amp;C Ч/б модульная видеокамера  1/3" EX-view CCD SONY, 580ТВЛ, 0.005лк, f=12 мм, =12В/0.12А, 30х30х25 мм</t>
  </si>
  <si>
    <t>ACE-EX560CHB (2.45)</t>
  </si>
  <si>
    <t>ACE-EX560CHB (2.45) KT&amp;C Ч/б модульная видеокамера  1/3" EX-view CCD SONY, 580ТВЛ, 0.005лк, f=2,45 мм, =12В/0.12А, 30х30х25 мм</t>
  </si>
  <si>
    <t>ACE-EX560CHB (2.97)</t>
  </si>
  <si>
    <t>ACE-EX560CHB (2.97) KT&amp;C Ч/б модульная видеокамера  1/3" EX-view CCD SONY, 580ТВЛ, 0.005лк, f=2,97 мм, =12В/0.12А, 30х30х25 мм</t>
  </si>
  <si>
    <t>ACE-EX560CHB (3.6)</t>
  </si>
  <si>
    <t>ACE-EX560CHB (3.6) KT&amp;C Ч/б модульная видеокамера  1/3" EX-view CCD SONY, 580ТВЛ, 0.005лк, f=3.6 мм, =12В/0.12А, 30х30х25 мм</t>
  </si>
  <si>
    <t>ACE-EX560CHB (4.3)</t>
  </si>
  <si>
    <t>ACE-EX560CHB (4.3) KT&amp;C Ч/б модульная видеокамера  1/3" EX-view CCD SONY, 580ТВЛ, 0.005лк, f=4,3мм, =12В/0.12А, 30х30х25 мм</t>
  </si>
  <si>
    <t>ACE-EX560CHB (6)</t>
  </si>
  <si>
    <t>ACE-EX560CHB (6) KT&amp;C Ч/б модульная видеокамера  1/3" EX-view CCD SONY, 580ТВЛ, 0.005лк, f=6 мм, =12В/0.12А, 30х30х25 мм</t>
  </si>
  <si>
    <t>ACE-EX560CHB (8.0)</t>
  </si>
  <si>
    <t>ACE-EX560CHB (8.0) KT&amp;C Ч/б модульная видеокамера  1/3" EX-view CCD SONY, 580ТВЛ, 0.005лк, f=8 мм, =12В/0.12А, 30х30х25 мм</t>
  </si>
  <si>
    <t>ACE-EX560CHMAI</t>
  </si>
  <si>
    <t>ACE-EX560CHMAI KT&amp;C Ч/б модульная видеокамера  1/3" EX-view CCD SONY, 580ТВЛ, 0.005лк, под объектив С\CS-mount, =12В/0.12А, 30х30х25 мм</t>
  </si>
  <si>
    <t>ACE-EX560CHP4-78 (4.3)</t>
  </si>
  <si>
    <t>ACE-EX560CHP4-78 (4.3) KT&amp;C Ч/б модульная видеокамера  1/3" EX-view CCD SONY, 580ТВЛ, 0.005лк, f=4,3мм, полный конус , =12В/0.12А, 30х30х25 мм</t>
  </si>
  <si>
    <t>ACE-S190S</t>
  </si>
  <si>
    <t>ACE-S190S KT&amp;C Ч/б модульная видеокамера 1/3, 420 ТВЛ, без корпуса и объектива</t>
  </si>
  <si>
    <t>ACE-S360CHB-130 (2.97)</t>
  </si>
  <si>
    <t>ACE-S360CHB-130 KT&amp;C Ч/б модульная видеокамера 1/3" 420ТВЛ, 0,1лк, f=2,97мм, =12В/0,1А, габариты 30x30x25мм</t>
  </si>
  <si>
    <t>ACE-S360CHB-150 (2.45)</t>
  </si>
  <si>
    <t>ACE-S360CHB-150 KT&amp;C Ч/б модульная видеокамера 1/3" 420ТВЛ, 0,1лк, f=2,45мм, =12В/0,1А, габариты 30x30x25мм</t>
  </si>
  <si>
    <t>ACE-S360CHB-21 (16)</t>
  </si>
  <si>
    <t>ACE-S360CHB-21 (16) КT&amp;C Ч/б модульная видеокамера 1/3" 420ТВЛ, 0,1лк, f=16мм, =12В/0,1А, габариты 30x30x25мм</t>
  </si>
  <si>
    <t>ACE-S360CHB-30 (12)</t>
  </si>
  <si>
    <t>ACE-S360CHB-30КT&amp;C Ч/б модульная видеокамера 1/3" 420ТВЛ, 0,1лк, f=12мм, =12В/0,1А, габариты 30x30x25мм</t>
  </si>
  <si>
    <t>ACE-S360CHB-44 (8)</t>
  </si>
  <si>
    <t>ACE-S360CHB-44 KT&amp;C Ч/б модульная видеокамера 1/3" 420ТВЛ, 0,1лк, f=8мм, =12В/0,1А, габариты 30x30x25мм</t>
  </si>
  <si>
    <t>ACE-S360CHB-53 (6)</t>
  </si>
  <si>
    <t>ACE-S360CHB-53 KT&amp;C Ч/б модульная видеокамера 1/3" 420ТВЛ, 0,1лк, f=6мм, =12В/0,1А, габариты 30x30x25мм</t>
  </si>
  <si>
    <t>ACE-S360CHB-78 (4.3)</t>
  </si>
  <si>
    <t>ACE-S360CHB-78 (4.3) KT&amp;C Ч/б модульная видеокамера 1/3" 420ТВЛ, 0,1лк, f=4,3мм, =12В/0,1А, габариты 30x30x25мм</t>
  </si>
  <si>
    <t>ACE-S360CHB-92 (3.6)</t>
  </si>
  <si>
    <t>ACE-S360CHB-92 (3,6) KT&amp;C Ч/б модульная видеокамера 1/3" 420ТВЛ, 0,1лк, f=3,6 мм, =12В/0,1А, габариты 30x30x25мм</t>
  </si>
  <si>
    <t>ACE-S360CHMAI</t>
  </si>
  <si>
    <t>ACE-S360CHMAI KT&amp;C Ч/б модульная видеокамера 1/3" 420ТВЛ, 0,1лк, =12В/0,1А, габариты 30х30х23 мм, под объектив С\CS-mount</t>
  </si>
  <si>
    <t>ACE-S360CHP-120 (3.4)</t>
  </si>
  <si>
    <t>ACE-S360CHP-120 KT&amp;C Ч/б модульная видеокамера 1/3`, 420ТВЛ, 0,1Lux, F=2.0, плоский объектив, габариты 30x30x14 мм, DC 12V, f=3,4мм</t>
  </si>
  <si>
    <t>ACE-S360CHP1-90 (3.7)</t>
  </si>
  <si>
    <t>ACE-S360CHP1-90 KT&amp;C Ч/б модульная видеокамера 1/3" 420ТВЛ, 0,1лк, f=3,7мм объектив  усеченный конус, =12В/0,1А, габариты 30x30x23мм</t>
  </si>
  <si>
    <t>ACE-S360CHP4-78 (4.3)</t>
  </si>
  <si>
    <t>ACE-S360CHP4-78 KT&amp;C Ч/б модульная видеокамера 1/3" 420ТВЛ, 0,1лк, f=4,3мм объектив  полный конус, =12В/0,1А, габариты 30x30x23мм</t>
  </si>
  <si>
    <t>ACE-S360CHP-90 (3.7)</t>
  </si>
  <si>
    <t>ACE-S360CHP-90 KT&amp;C Ч/б модульная видеокамера 1/3`, 420 ТВЛ, 0.1Lux, f=3.7, плоский объектив, габариты 30x30x23 мм</t>
  </si>
  <si>
    <t>ACE-S360CHPA1-90 (3.7)</t>
  </si>
  <si>
    <t>ACE-S360CHPA1-90 (3.7) KT&amp;C Ч/б модульная видеокамера 1/3" 420ТВЛ, 0,1лк, f=3,7мм объектив  усеченый конус, =12В/0,1А, габ. 30x30x23мм, с аудиоканалом</t>
  </si>
  <si>
    <t>ACE-S360CHPA4-78 (4.3)</t>
  </si>
  <si>
    <t>ACE-S360CHPA4-78 (4.3) KT&amp;C Ч/б модульная видеокамера 1/3" 420ТВЛ, 0,1лк, f=4,3мм объектив полный конус, =12В/0,1А, габариты 30x30x23мм с аудиоканалом</t>
  </si>
  <si>
    <t>ACE-S560CHB-130 (2.97)</t>
  </si>
  <si>
    <t>ACE-S560CHB-130 (2.97) KT&amp;C Ч/б модульная видеокамера  1/3", 600ТВЛ, 0,02лк, f=2,97мм, =12V/0.11A; габариты 30x30x26мм</t>
  </si>
  <si>
    <t>ACE-S560CHB-44 (8.0)</t>
  </si>
  <si>
    <t>ACE-S560CHB-44 (8.0) KT&amp;C Ч/б модульная видеокамера  1/3", 600ТВЛ, 0,02лк, f=8мм, =12V/0.11A; габариты 30x30x26мм</t>
  </si>
  <si>
    <t>ACE-S560CHB-53 (6.0)</t>
  </si>
  <si>
    <t>ACE-S560CHB-53 (6.0) KT&amp;C Ч/б модульная видеокамера  1/3", 600ТВЛ, 0,02лк, f=6мм, =12V/0.11A; габариты 30x30x26мм</t>
  </si>
  <si>
    <t>ACE-S560CHB-78 (4.3)</t>
  </si>
  <si>
    <t>ACE-S560CHB-78(4.3) KT&amp;C  Ч/б модульная видеокамера  1/3", 600ТВЛ, 0,02лк, f=4,3мм, =12V/0.11A; габариты 30x30x26мм</t>
  </si>
  <si>
    <t>ACE-S560CHB-92 (3.6)</t>
  </si>
  <si>
    <t>ACE-S560CHB-92 KT&amp;C  Ч/б модульная видеокамера  1/3", 600ТВЛ, 0,02лк, f=3,6мм, =12V/0.11A; габариты 30x30x26мм</t>
  </si>
  <si>
    <t>ACE-S560CHMAI</t>
  </si>
  <si>
    <t>ACE-S560CHMAI KT&amp;C Ч/б модульная видеокамера 1/3" 600ТВЛ, 0,02лк, =12В/0,1А, габариты 30x30x26мм, под объектив С\CS-mount</t>
  </si>
  <si>
    <t>ACE-S560CHP1-90 (3.7)</t>
  </si>
  <si>
    <t>ACE-S560CHP1-90 KT&amp;C Ч/б модульная видеокамера  1/3", 600ТВЛ, 0,02лк, f=3,7мм объектив усеченный конус, =12V/0.11A; габариты 30x30x23мм</t>
  </si>
  <si>
    <t>ACE-S560CHP4-78 (4.3)</t>
  </si>
  <si>
    <t>ACE-S560CHP4-78 (4.3) KT&amp;C Ч/б модульная видеокамера  1/3", 600ТВЛ, 0,02лк, f=4,3мм объектив полный конус , =12V/0.11A; габариты 30x30x23мм</t>
  </si>
  <si>
    <t>1.2. Цветные видеокамеры</t>
  </si>
  <si>
    <t>1.2.1. Корпусные высокого разрешения</t>
  </si>
  <si>
    <t>KPC-301CZH</t>
  </si>
  <si>
    <t>270xZOOM цветная камера, SONY 1/4 G5 SUPER HAD COLOR CCD, PAL, 480ТВЛ, 1lux/F1.4. Оптический 27xZOOM f=3,9 … 85,8 mm (47° … 3°). Цифровой 10хZOOM. DC 12V, 350mA. Раб.темп. -10°С…+50°С. Экранное меню настроек; управление RS-232 или AD Key (пульт KA-15A)</t>
  </si>
  <si>
    <t>KPC-DN301CZH</t>
  </si>
  <si>
    <t>270xZOOM цветная камера, SONY 1/4 G5 SUPER HAD COLOR CCD, PAL, 480ТВЛ, 1lux/F1.4. Оптический 27xZOOM f=3,9 … 85,8 mm (47° … 3°). Цифровой 10хZOOM. DC 12V, 350mA. Раб.темп. -10°С…+50°С. Экранное меню настроек; управление RS-232 или AD Key (пульт KA-15A), режим день/ночь.</t>
  </si>
  <si>
    <t>KPC-Z220PH</t>
  </si>
  <si>
    <t>220xZOOM цветная камера, Interline 1/4 Sony Super HAD CCD, PAL, 380ТВЛ, 1.0lux/F1.4. Оптический 22xZOOM f=3,9 … 85,8 mm (47° … 3°). Цифровой 10хZOOM. DC 12V, 220mA. Раб.темп. -10°С…+50°С. Экранное меню настроек; управление RS-232C TTL, RS-485 или AD Key.</t>
  </si>
  <si>
    <t>1.2.4. Уличные</t>
  </si>
  <si>
    <t>KC-N600PH</t>
  </si>
  <si>
    <t>SONY 1/3" ССD, 520 ТВЛ, 0 lux, (ИК-подсветка 15 м), режим День/ночь, f=4-8mm,  D60x145mm</t>
  </si>
  <si>
    <t>234</t>
  </si>
  <si>
    <t>1.2.5. Малогабаритные</t>
  </si>
  <si>
    <t>Цилиндр d=23мм</t>
  </si>
  <si>
    <t>KPC-HD230CWX</t>
  </si>
  <si>
    <t>SONY 1/3" Super HAD CCD; 480 ТВЛ, 1.0 lux/F2.0,f=3,6mm; PAL, S/N &gt;48dB,
DIGITAL 3x ZOOM,  AWB, BLC, AGC, 9-15V DC,  -10°...+60°С. Управление  A/D key, влагозащита</t>
  </si>
  <si>
    <t>KPC-HD230CP4</t>
  </si>
  <si>
    <t>SONY 1/3" Super HAD CCD; 480 ТВЛ, 1.0 lux/F2.0,f=4,3mm, конус; PAL, S/N &gt;48dB,
DIGITAL 3x ZOOM,  AWB, BLC, AGC, 9-15V DC,  -10°...+60°С. Управление  A/D key</t>
  </si>
  <si>
    <t>KPC-HD353CW</t>
  </si>
  <si>
    <t>SONY 1/3" Super HAD CCD; 480 ТВЛ, 1.0 lux/F2.0,f=3,5 - 8,0 mm; PAL, S/N &gt;48dB,
DIGITAL 3x ZOOM,  AWB, BLC, AGC, 9-15V DC,  -10°...+60°С. Управление A/D key, влагозащита</t>
  </si>
  <si>
    <t>KPC-S190CB</t>
  </si>
  <si>
    <t>SONY 1/3" SUPER HAD CCD, 380 ТВЛ, 0.5Lux/F2.0, DC12V (±10%), f=3.6 mm, штатив, 19(D)x77.2мм</t>
  </si>
  <si>
    <t>KPC-S190CP4</t>
  </si>
  <si>
    <t>SONY 1/3" SUPER HAD CCD, 380 ТВЛ, 0.5Lux/F2.0, DC12V (±10%), f=4.3 mm, конус, штатив, 19(D)x67.5мм</t>
  </si>
  <si>
    <t>KPC-S20CP4</t>
  </si>
  <si>
    <r>
      <t>SONY 1/3"Super HAD CCD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380 ТВЛ, 1.0 lux/F2.0, f=3,7mm; 9-15V DC/0.1A, усеченный конус, 20x20 mm.                            </t>
    </r>
  </si>
  <si>
    <t>89</t>
  </si>
  <si>
    <t>Квадратный миникорпус 30х30 мм</t>
  </si>
  <si>
    <t>KPC-S700CВ</t>
  </si>
  <si>
    <t>SONY 1/3" CCD, 480ТВЛ, 1Lux/F2.0, f=3.6/6/8/12 мм, 11-13V DC/110mA, AWB, AGC, 30X30X30мм</t>
  </si>
  <si>
    <t>KPC-S700CP1</t>
  </si>
  <si>
    <t>SONY 1/3" CCD, 480ТВЛ, 1Lux/F2.0, f=3.7 мм, ус.конус, 11-13V DC/110mA, AWB, AGC, 30Х30мм</t>
  </si>
  <si>
    <t>KPC-S700CP4</t>
  </si>
  <si>
    <t>SONY 1/3" CCD, 480ТВЛ, 1Lux/F2.0, f=4.3 мм, конус, 11-13V DC/110mA, AWB, AGC, 30Х30мм</t>
  </si>
  <si>
    <t>KPC-S190CDV</t>
  </si>
  <si>
    <t>SONY 1/3"  CCD, 380 ТВЛ, 0.5Lux/F2.0, угол обзора 170°, 9-15V DC/0.1А</t>
  </si>
  <si>
    <t>1.2.6 Модульные</t>
  </si>
  <si>
    <t>KC-M381PHB</t>
  </si>
  <si>
    <t>SONY 1/3" Hi-Res. Super HAD CCD, 520 ТВЛ, 1Lux/F2.0, f=3,6/6/8 mm,  DC 12 V (± 10%), 160mA, 38x38 мм</t>
  </si>
  <si>
    <t>132</t>
  </si>
  <si>
    <t>KC-M381PHCM</t>
  </si>
  <si>
    <t>SONY 1/3" Hi-Res. Super HAD CCD, 520 ТВЛ, 1Lux/F2.0,  DC 12 V (± 10%), 160mA, 38x38 мм, AI VD</t>
  </si>
  <si>
    <t>KC-EXM381PHB</t>
  </si>
  <si>
    <t>SONY 1/3" Hi-Res. Super HAD CCD, 520 ТВЛ, 0,05Lux/F2.0, f=3,6 mm,  DC 12 V (± 10%), 160mA, 38x38 мм</t>
  </si>
  <si>
    <t>162</t>
  </si>
  <si>
    <t xml:space="preserve"> </t>
  </si>
  <si>
    <t xml:space="preserve">Адрес: г.Москва, ул. Правды, д. 21, стр. 1,                                                                  первый этаж, офис № 3                                                                                                     Проезд: ст. м. Савеловская                                                                                                     Тел:  (495) 921-38-60   многоканальный                                                                              E-mail: info@navikom.ru                                                                            http://www.navikom.ru    </t>
  </si>
  <si>
    <t>OML cерия</t>
  </si>
  <si>
    <t>Передовые технологии и дизайн</t>
  </si>
  <si>
    <r>
      <t xml:space="preserve">Optex </t>
    </r>
    <r>
      <rPr>
        <b/>
        <sz val="8"/>
        <rFont val="Arial CYR"/>
        <family val="2"/>
      </rPr>
      <t>OML-ST</t>
    </r>
  </si>
  <si>
    <r>
      <t>Извещатель охранный объемный (</t>
    </r>
    <r>
      <rPr>
        <b/>
        <sz val="8"/>
        <color indexed="8"/>
        <rFont val="Arial"/>
        <family val="2"/>
      </rPr>
      <t>15х15 м</t>
    </r>
    <r>
      <rPr>
        <sz val="8"/>
        <color indexed="8"/>
        <rFont val="Arial"/>
        <family val="2"/>
      </rPr>
      <t xml:space="preserve"> - широкий угол или "штора" </t>
    </r>
    <r>
      <rPr>
        <b/>
        <sz val="8"/>
        <color indexed="8"/>
        <rFont val="Arial"/>
        <family val="2"/>
      </rPr>
      <t>24х1,8м</t>
    </r>
    <r>
      <rPr>
        <sz val="8"/>
        <color indexed="8"/>
        <rFont val="Arial"/>
        <family val="2"/>
      </rPr>
      <t xml:space="preserve"> с линзой </t>
    </r>
    <r>
      <rPr>
        <b/>
        <sz val="8"/>
        <color indexed="8"/>
        <rFont val="Arial"/>
        <family val="2"/>
      </rPr>
      <t>CL-80N</t>
    </r>
    <r>
      <rPr>
        <sz val="8"/>
        <color indexed="8"/>
        <rFont val="Arial"/>
        <family val="2"/>
      </rPr>
      <t>),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оптико-электронный пассивный, микропроцессорный,</t>
    </r>
    <r>
      <rPr>
        <b/>
        <sz val="8"/>
        <color indexed="8"/>
        <rFont val="Arial"/>
        <family val="2"/>
      </rPr>
      <t xml:space="preserve"> не реагирует на мелких животных</t>
    </r>
    <r>
      <rPr>
        <sz val="8"/>
        <color indexed="8"/>
        <rFont val="Arial"/>
        <family val="2"/>
      </rPr>
      <t>, твердая сферическая мультифокусная линза,</t>
    </r>
    <r>
      <rPr>
        <b/>
        <sz val="8"/>
        <color indexed="8"/>
        <rFont val="Arial"/>
        <family val="2"/>
      </rPr>
      <t xml:space="preserve"> двойное экранированние пироэлемента, усовершенствованная система температурной компенсации, система EOL</t>
    </r>
    <r>
      <rPr>
        <sz val="8"/>
        <color indexed="8"/>
        <rFont val="Arial"/>
        <family val="2"/>
      </rPr>
      <t xml:space="preserve"> (удобный выбор оконечных сопротивлений), монтаж на высоте 1.6-3.0м, -10°С +50°С</t>
    </r>
  </si>
  <si>
    <r>
      <t>Optex</t>
    </r>
    <r>
      <rPr>
        <b/>
        <sz val="8"/>
        <rFont val="Arial CYR"/>
        <family val="2"/>
      </rPr>
      <t xml:space="preserve"> CL-80N</t>
    </r>
  </si>
  <si>
    <t>Mультифокусная линза типа "штора" для CX-502 и OML-ST</t>
  </si>
  <si>
    <r>
      <t xml:space="preserve">Optex </t>
    </r>
    <r>
      <rPr>
        <b/>
        <sz val="8"/>
        <rFont val="Arial CYR"/>
        <family val="2"/>
      </rPr>
      <t>OML-AM</t>
    </r>
  </si>
  <si>
    <r>
      <t>Извещатель охранный объемный (</t>
    </r>
    <r>
      <rPr>
        <b/>
        <sz val="8"/>
        <color indexed="8"/>
        <rFont val="Arial"/>
        <family val="2"/>
      </rPr>
      <t>15х15 м</t>
    </r>
    <r>
      <rPr>
        <sz val="8"/>
        <color indexed="8"/>
        <rFont val="Arial"/>
        <family val="2"/>
      </rPr>
      <t xml:space="preserve"> - широкий угол),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оптико-электронный пассивный, микропроцессорный, </t>
    </r>
    <r>
      <rPr>
        <b/>
        <sz val="8"/>
        <color indexed="8"/>
        <rFont val="Arial"/>
        <family val="2"/>
      </rPr>
      <t>активная система Антимаскирования, не реагирует на мелких животных</t>
    </r>
    <r>
      <rPr>
        <sz val="8"/>
        <color indexed="8"/>
        <rFont val="Arial"/>
        <family val="2"/>
      </rPr>
      <t>, твердая сферическая мультифокусная линза,</t>
    </r>
    <r>
      <rPr>
        <b/>
        <sz val="8"/>
        <color indexed="8"/>
        <rFont val="Arial"/>
        <family val="2"/>
      </rPr>
      <t xml:space="preserve"> двойное экранированние пироэлемента, усовершенствованная система температурной компенсации, система EOL</t>
    </r>
    <r>
      <rPr>
        <sz val="8"/>
        <color indexed="8"/>
        <rFont val="Arial"/>
        <family val="2"/>
      </rPr>
      <t xml:space="preserve"> (удобный выбор оконечных сопротивлений), -10°С +50°С</t>
    </r>
  </si>
  <si>
    <r>
      <t xml:space="preserve">Optex </t>
    </r>
    <r>
      <rPr>
        <b/>
        <sz val="8"/>
        <rFont val="Arial CYR"/>
        <family val="2"/>
      </rPr>
      <t>FA-3</t>
    </r>
  </si>
  <si>
    <t>Профессиональный настенно-потолочный кронштейн</t>
  </si>
  <si>
    <t>RX cерия</t>
  </si>
  <si>
    <t>Отличная устойчивость к внешним воздействиям</t>
  </si>
  <si>
    <r>
      <t xml:space="preserve">Optex </t>
    </r>
    <r>
      <rPr>
        <b/>
        <sz val="10"/>
        <rFont val="Arial CYR"/>
        <family val="2"/>
      </rPr>
      <t>RX-40QZ</t>
    </r>
  </si>
  <si>
    <r>
      <t>Извещатель охранный объемный (</t>
    </r>
    <r>
      <rPr>
        <b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12 м</t>
    </r>
    <r>
      <rPr>
        <sz val="8"/>
        <color indexed="8"/>
        <rFont val="Arial"/>
        <family val="2"/>
      </rPr>
      <t xml:space="preserve"> или "штора" 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1,8м</t>
    </r>
    <r>
      <rPr>
        <sz val="8"/>
        <color indexed="8"/>
        <rFont val="Arial"/>
        <family val="2"/>
      </rPr>
      <t xml:space="preserve"> с линзой </t>
    </r>
    <r>
      <rPr>
        <b/>
        <sz val="8"/>
        <color indexed="8"/>
        <rFont val="Arial"/>
        <family val="2"/>
      </rPr>
      <t>FL-60N</t>
    </r>
    <r>
      <rPr>
        <sz val="8"/>
        <color indexed="8"/>
        <rFont val="Arial"/>
        <family val="2"/>
      </rPr>
      <t>),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оптико-электронный пассивный, микропроцессорный,</t>
    </r>
    <r>
      <rPr>
        <b/>
        <sz val="8"/>
        <color indexed="8"/>
        <rFont val="Arial"/>
        <family val="2"/>
      </rPr>
      <t xml:space="preserve"> не реагирует на мелких животных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твердая сферическая мультифокусная линза</t>
    </r>
    <r>
      <rPr>
        <sz val="8"/>
        <color indexed="8"/>
        <rFont val="Arial"/>
        <family val="2"/>
      </rPr>
      <t>, экранированная оптика, температурная компенсация, -20°С +50°С</t>
    </r>
  </si>
  <si>
    <r>
      <t xml:space="preserve">Optex </t>
    </r>
    <r>
      <rPr>
        <b/>
        <sz val="8"/>
        <rFont val="Arial CYR"/>
        <family val="2"/>
      </rPr>
      <t>RX-40PT</t>
    </r>
  </si>
  <si>
    <r>
      <t>Извещатель охранный объемный (</t>
    </r>
    <r>
      <rPr>
        <b/>
        <sz val="8"/>
        <color indexed="8"/>
        <rFont val="Arial"/>
        <family val="2"/>
      </rPr>
      <t>8х8м</t>
    </r>
    <r>
      <rPr>
        <sz val="8"/>
        <color indexed="8"/>
        <rFont val="Arial"/>
        <family val="2"/>
      </rPr>
      <t xml:space="preserve">  оптико-электронный пассивный, микропроцессорный,</t>
    </r>
    <r>
      <rPr>
        <b/>
        <sz val="8"/>
        <color indexed="8"/>
        <rFont val="Arial"/>
        <family val="2"/>
      </rPr>
      <t xml:space="preserve"> не реагирует на животных среднего размера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твердая сферическая мультифокусная линза</t>
    </r>
    <r>
      <rPr>
        <sz val="8"/>
        <color indexed="8"/>
        <rFont val="Arial"/>
        <family val="2"/>
      </rPr>
      <t>, экранированная оптика, температурная компенсация, -20°С +50°С</t>
    </r>
  </si>
  <si>
    <r>
      <t>Optex</t>
    </r>
    <r>
      <rPr>
        <b/>
        <sz val="8"/>
        <rFont val="Arial CYR"/>
        <family val="2"/>
      </rPr>
      <t xml:space="preserve"> FL-60N</t>
    </r>
  </si>
  <si>
    <t>Mультифокусная линза типа "штора" 18х1.8м</t>
  </si>
  <si>
    <t>EX cерия</t>
  </si>
  <si>
    <t>Дважды извещатель за полцены</t>
  </si>
  <si>
    <r>
      <t xml:space="preserve">Optex </t>
    </r>
    <r>
      <rPr>
        <b/>
        <sz val="8"/>
        <rFont val="Arial CYR"/>
        <family val="2"/>
      </rPr>
      <t>EX-35T</t>
    </r>
  </si>
  <si>
    <r>
      <t xml:space="preserve">Извещатель охранный объемный оптико-электронный пассивный, микропроцессорный, </t>
    </r>
    <r>
      <rPr>
        <b/>
        <sz val="8"/>
        <color indexed="8"/>
        <rFont val="Arial"/>
        <family val="2"/>
      </rPr>
      <t xml:space="preserve">твердая сферическая мультифокусная линза двойного действия </t>
    </r>
    <r>
      <rPr>
        <sz val="8"/>
        <color indexed="8"/>
        <rFont val="Arial"/>
        <family val="2"/>
      </rPr>
      <t>(</t>
    </r>
    <r>
      <rPr>
        <b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11 м</t>
    </r>
    <r>
      <rPr>
        <sz val="8"/>
        <color indexed="8"/>
        <rFont val="Arial"/>
        <family val="2"/>
      </rPr>
      <t xml:space="preserve"> - широкий угол или "штора" </t>
    </r>
    <r>
      <rPr>
        <b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1,7м</t>
    </r>
    <r>
      <rPr>
        <sz val="8"/>
        <color indexed="8"/>
        <rFont val="Arial"/>
        <family val="2"/>
      </rPr>
      <t xml:space="preserve">), </t>
    </r>
    <r>
      <rPr>
        <b/>
        <sz val="8"/>
        <color indexed="8"/>
        <rFont val="Arial"/>
        <family val="2"/>
      </rPr>
      <t>коридор для животных</t>
    </r>
    <r>
      <rPr>
        <sz val="8"/>
        <color indexed="8"/>
        <rFont val="Arial"/>
        <family val="2"/>
      </rPr>
      <t>, экранированная оптика, -20°С +50°С</t>
    </r>
  </si>
  <si>
    <r>
      <t xml:space="preserve">Optex </t>
    </r>
    <r>
      <rPr>
        <b/>
        <sz val="8"/>
        <rFont val="Arial CYR"/>
        <family val="2"/>
      </rPr>
      <t>EX-35R</t>
    </r>
  </si>
  <si>
    <t xml:space="preserve">То же, что и EX-35T, но с местом для аккумулятора (используется в сочетании с дополнительным радиопередатчиком), низкое потребление  </t>
  </si>
  <si>
    <t>KX cерия</t>
  </si>
  <si>
    <t>Совершенный дизайн и функциональность</t>
  </si>
  <si>
    <r>
      <t xml:space="preserve">Optex </t>
    </r>
    <r>
      <rPr>
        <b/>
        <sz val="8"/>
        <rFont val="Arial Cyr"/>
        <family val="2"/>
      </rPr>
      <t>KX-08</t>
    </r>
  </si>
  <si>
    <r>
      <t>Извещатель охранный объемный потолочного крепления, 7.5х7.5м,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оптико-электронный пассивный, микропроцессорный,</t>
    </r>
    <r>
      <rPr>
        <b/>
        <sz val="8"/>
        <color indexed="8"/>
        <rFont val="Arial"/>
        <family val="2"/>
      </rPr>
      <t xml:space="preserve"> не реагирует на животных среднего размера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твердая сферическая мультифокусная линза</t>
    </r>
    <r>
      <rPr>
        <sz val="8"/>
        <color indexed="8"/>
        <rFont val="Arial"/>
        <family val="2"/>
      </rPr>
      <t>, экранированная оптика, температурная компенсация, высота установки, рабочая температура -20°С +50°С</t>
    </r>
  </si>
  <si>
    <t>FX cерия</t>
  </si>
  <si>
    <t>Беспрецедентное качество за реальную цену</t>
  </si>
  <si>
    <r>
      <t xml:space="preserve">Optex </t>
    </r>
    <r>
      <rPr>
        <b/>
        <sz val="8"/>
        <rFont val="Arial CYR"/>
        <family val="2"/>
      </rPr>
      <t>FX-50QZ</t>
    </r>
  </si>
  <si>
    <r>
      <t>Извещатель охранный объемный (</t>
    </r>
    <r>
      <rPr>
        <b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 xml:space="preserve">15м </t>
    </r>
    <r>
      <rPr>
        <sz val="8"/>
        <color indexed="8"/>
        <rFont val="Arial"/>
        <family val="2"/>
      </rPr>
      <t xml:space="preserve">или "штора" 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 xml:space="preserve">1,8м </t>
    </r>
    <r>
      <rPr>
        <sz val="8"/>
        <color indexed="8"/>
        <rFont val="Arial"/>
        <family val="2"/>
      </rPr>
      <t xml:space="preserve">с линзой </t>
    </r>
    <r>
      <rPr>
        <b/>
        <sz val="8"/>
        <color indexed="8"/>
        <rFont val="Arial"/>
        <family val="2"/>
      </rPr>
      <t>FL-60N</t>
    </r>
    <r>
      <rPr>
        <sz val="8"/>
        <color indexed="8"/>
        <rFont val="Arial"/>
        <family val="2"/>
      </rPr>
      <t>) оптико-электронный пассивный, микропроцессорный, твердая сферическая мультифокусная</t>
    </r>
    <r>
      <rPr>
        <b/>
        <sz val="8"/>
        <color indexed="8"/>
        <rFont val="Arial"/>
        <family val="2"/>
      </rPr>
      <t xml:space="preserve"> с контролем зоны под извещателем, не реагирует на мелких животных</t>
    </r>
    <r>
      <rPr>
        <sz val="8"/>
        <color indexed="8"/>
        <rFont val="Arial"/>
        <family val="2"/>
      </rPr>
      <t xml:space="preserve">, повышенная чувствительность, </t>
    </r>
    <r>
      <rPr>
        <b/>
        <sz val="8"/>
        <color indexed="8"/>
        <rFont val="Arial"/>
        <family val="2"/>
      </rPr>
      <t>экранированная оптика</t>
    </r>
    <r>
      <rPr>
        <sz val="8"/>
        <color indexed="8"/>
        <rFont val="Arial"/>
        <family val="2"/>
      </rPr>
      <t xml:space="preserve">, температурная компенсация и </t>
    </r>
    <r>
      <rPr>
        <b/>
        <sz val="8"/>
        <color indexed="8"/>
        <rFont val="Arial"/>
        <family val="2"/>
      </rPr>
      <t xml:space="preserve">защита от радиопомех, </t>
    </r>
    <r>
      <rPr>
        <sz val="8"/>
        <color indexed="8"/>
        <rFont val="Arial"/>
        <family val="2"/>
      </rPr>
      <t>-20°С +50°С</t>
    </r>
  </si>
  <si>
    <r>
      <t xml:space="preserve">Optex </t>
    </r>
    <r>
      <rPr>
        <b/>
        <sz val="8"/>
        <rFont val="Arial CYR"/>
        <family val="2"/>
      </rPr>
      <t>FX-50SQ</t>
    </r>
  </si>
  <si>
    <r>
      <t>Извещатель охранный объемный (</t>
    </r>
    <r>
      <rPr>
        <b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 xml:space="preserve">15 м </t>
    </r>
    <r>
      <rPr>
        <sz val="8"/>
        <color indexed="8"/>
        <rFont val="Arial"/>
        <family val="2"/>
      </rPr>
      <t>или</t>
    </r>
    <r>
      <rPr>
        <b/>
        <sz val="8"/>
        <color indexed="8"/>
        <rFont val="Arial"/>
        <family val="2"/>
      </rPr>
      <t xml:space="preserve"> "штора" 18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 xml:space="preserve">1,8м </t>
    </r>
    <r>
      <rPr>
        <sz val="8"/>
        <color indexed="8"/>
        <rFont val="Arial"/>
        <family val="2"/>
      </rPr>
      <t>с линзой</t>
    </r>
    <r>
      <rPr>
        <b/>
        <sz val="8"/>
        <color indexed="8"/>
        <rFont val="Arial"/>
        <family val="2"/>
      </rPr>
      <t xml:space="preserve"> FL-60N</t>
    </r>
    <r>
      <rPr>
        <sz val="8"/>
        <color indexed="8"/>
        <rFont val="Arial"/>
        <family val="2"/>
      </rPr>
      <t xml:space="preserve">) оптико-электронный пассивный, супер версия FX-50QZ, с двойным экранированием пироэлемента, </t>
    </r>
    <r>
      <rPr>
        <b/>
        <sz val="8"/>
        <color indexed="8"/>
        <rFont val="Arial"/>
        <family val="2"/>
      </rPr>
      <t>защита от прямого света более 50000 люкс, и радиопомех более 30 В/м, не реагирует на средних животных</t>
    </r>
    <r>
      <rPr>
        <sz val="8"/>
        <color indexed="8"/>
        <rFont val="Arial"/>
        <family val="2"/>
      </rPr>
      <t>, -20°С +50°С</t>
    </r>
  </si>
  <si>
    <t>Профессиональный настенно-потолочный кронштейн для FX-50</t>
  </si>
  <si>
    <r>
      <t xml:space="preserve">Optex </t>
    </r>
    <r>
      <rPr>
        <b/>
        <sz val="8"/>
        <rFont val="Arial CYR"/>
        <family val="2"/>
      </rPr>
      <t>FX-360</t>
    </r>
  </si>
  <si>
    <r>
      <t>Извещатель охранный объемный (</t>
    </r>
    <r>
      <rPr>
        <b/>
        <sz val="8"/>
        <color indexed="8"/>
        <rFont val="Arial"/>
        <family val="2"/>
      </rPr>
      <t>360°</t>
    </r>
    <r>
      <rPr>
        <sz val="8"/>
        <color indexed="8"/>
        <rFont val="Arial"/>
        <family val="2"/>
      </rPr>
      <t>,</t>
    </r>
    <r>
      <rPr>
        <b/>
        <sz val="8"/>
        <color indexed="8"/>
        <rFont val="Arial"/>
        <family val="2"/>
      </rPr>
      <t xml:space="preserve"> 12 м</t>
    </r>
    <r>
      <rPr>
        <sz val="8"/>
        <color indexed="8"/>
        <rFont val="Arial"/>
        <family val="2"/>
      </rPr>
      <t xml:space="preserve"> радиус) оптико-электронный пассивный, </t>
    </r>
    <r>
      <rPr>
        <b/>
        <sz val="8"/>
        <color indexed="8"/>
        <rFont val="Arial"/>
        <family val="2"/>
      </rPr>
      <t>твердая сферическая мультифокусная линза</t>
    </r>
    <r>
      <rPr>
        <sz val="8"/>
        <color indexed="8"/>
        <rFont val="Arial"/>
        <family val="2"/>
      </rPr>
      <t>, микропроцессорный, потолочный, -20°С +50°С</t>
    </r>
  </si>
  <si>
    <t>SX cерия</t>
  </si>
  <si>
    <t>Строенные пироэлементы, потолочое  крепление</t>
  </si>
  <si>
    <r>
      <t xml:space="preserve">Optex </t>
    </r>
    <r>
      <rPr>
        <b/>
        <sz val="8"/>
        <rFont val="Arial CYR"/>
        <family val="2"/>
      </rPr>
      <t>SX-360Z</t>
    </r>
  </si>
  <si>
    <r>
      <t>Извещатель охранный объемный (</t>
    </r>
    <r>
      <rPr>
        <b/>
        <sz val="8"/>
        <color indexed="8"/>
        <rFont val="Arial"/>
        <family val="2"/>
      </rPr>
      <t>360°</t>
    </r>
    <r>
      <rPr>
        <sz val="8"/>
        <color indexed="8"/>
        <rFont val="Arial"/>
        <family val="2"/>
      </rPr>
      <t>,</t>
    </r>
    <r>
      <rPr>
        <b/>
        <sz val="8"/>
        <color indexed="8"/>
        <rFont val="Arial"/>
        <family val="2"/>
      </rPr>
      <t xml:space="preserve"> 18 м</t>
    </r>
    <r>
      <rPr>
        <sz val="8"/>
        <color indexed="8"/>
        <rFont val="Arial"/>
        <family val="2"/>
      </rPr>
      <t xml:space="preserve"> радиус), </t>
    </r>
    <r>
      <rPr>
        <b/>
        <sz val="8"/>
        <color indexed="8"/>
        <rFont val="Arial"/>
        <family val="2"/>
      </rPr>
      <t>высокая плотность детекции - 276 зон</t>
    </r>
    <r>
      <rPr>
        <sz val="8"/>
        <color indexed="8"/>
        <rFont val="Arial"/>
        <family val="2"/>
      </rPr>
      <t xml:space="preserve">, оптико-электронный пассивный, </t>
    </r>
    <r>
      <rPr>
        <b/>
        <sz val="8"/>
        <color indexed="8"/>
        <rFont val="Arial"/>
        <family val="2"/>
      </rPr>
      <t>твердая сферическая мультифокусная "зум" линза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три пироэлемента</t>
    </r>
    <r>
      <rPr>
        <sz val="8"/>
        <color indexed="8"/>
        <rFont val="Arial"/>
        <family val="2"/>
      </rPr>
      <t>, крепление на потолок, -20°С +50°С</t>
    </r>
  </si>
  <si>
    <t>CX cерия</t>
  </si>
  <si>
    <t>Исключительная надежность и качество</t>
  </si>
  <si>
    <r>
      <t xml:space="preserve">Optex </t>
    </r>
    <r>
      <rPr>
        <b/>
        <sz val="8"/>
        <rFont val="Arial CYR"/>
        <family val="2"/>
      </rPr>
      <t>CX-502</t>
    </r>
  </si>
  <si>
    <r>
      <t>Извещатель охранный объемный (</t>
    </r>
    <r>
      <rPr>
        <b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15 м</t>
    </r>
    <r>
      <rPr>
        <sz val="8"/>
        <color indexed="8"/>
        <rFont val="Arial"/>
        <family val="2"/>
      </rPr>
      <t xml:space="preserve"> - широкий угол или "штора" </t>
    </r>
    <r>
      <rPr>
        <b/>
        <sz val="8"/>
        <color indexed="8"/>
        <rFont val="Arial"/>
        <family val="2"/>
      </rPr>
      <t>24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1,8м</t>
    </r>
    <r>
      <rPr>
        <sz val="8"/>
        <color indexed="8"/>
        <rFont val="Arial"/>
        <family val="2"/>
      </rPr>
      <t xml:space="preserve"> с линзой </t>
    </r>
    <r>
      <rPr>
        <b/>
        <sz val="8"/>
        <color indexed="8"/>
        <rFont val="Arial"/>
        <family val="2"/>
      </rPr>
      <t>CL-80N</t>
    </r>
    <r>
      <rPr>
        <sz val="8"/>
        <color indexed="8"/>
        <rFont val="Arial"/>
        <family val="2"/>
      </rPr>
      <t xml:space="preserve">) оптико-электронный пассивный, микропроцессорный, </t>
    </r>
    <r>
      <rPr>
        <b/>
        <sz val="8"/>
        <color indexed="8"/>
        <rFont val="Arial"/>
        <family val="2"/>
      </rPr>
      <t>не реагирует на средних животных</t>
    </r>
    <r>
      <rPr>
        <sz val="8"/>
        <color indexed="8"/>
        <rFont val="Arial"/>
        <family val="2"/>
      </rPr>
      <t xml:space="preserve">, твердая сферическая мультифокусная линза </t>
    </r>
    <r>
      <rPr>
        <b/>
        <sz val="8"/>
        <color indexed="8"/>
        <rFont val="Arial"/>
        <family val="2"/>
      </rPr>
      <t>с контролем зоны под извещателем</t>
    </r>
    <r>
      <rPr>
        <sz val="8"/>
        <color indexed="8"/>
        <rFont val="Arial"/>
        <family val="2"/>
      </rPr>
      <t xml:space="preserve">,  повышенная чувствительность, с двойным экранированием пироэлемента, </t>
    </r>
    <r>
      <rPr>
        <b/>
        <sz val="8"/>
        <color indexed="8"/>
        <rFont val="Arial"/>
        <family val="2"/>
      </rPr>
      <t>защита от прямого света 50000 люкс, и радиопомех более 30 В/м</t>
    </r>
    <r>
      <rPr>
        <sz val="8"/>
        <color indexed="8"/>
        <rFont val="Arial"/>
        <family val="2"/>
      </rPr>
      <t>, пониженное потребление, -20°С +50°С</t>
    </r>
  </si>
  <si>
    <r>
      <t xml:space="preserve">Optex </t>
    </r>
    <r>
      <rPr>
        <b/>
        <sz val="8"/>
        <rFont val="Arial CYR"/>
        <family val="2"/>
      </rPr>
      <t>CX-502AM</t>
    </r>
  </si>
  <si>
    <t>То же, что и CX-502, но с антимаскированием и самотестированием</t>
  </si>
  <si>
    <r>
      <t xml:space="preserve">Optex </t>
    </r>
    <r>
      <rPr>
        <b/>
        <sz val="8"/>
        <rFont val="Arial CYR"/>
        <family val="2"/>
      </rPr>
      <t>CX-502AM Plus</t>
    </r>
  </si>
  <si>
    <t>То же, что и CX-502AM, но с улучшенной защитой от засветок</t>
  </si>
  <si>
    <t>Mультифокусная линза типа "штора" для CX-502</t>
  </si>
  <si>
    <t>Профессиональный настенно-потолочный кронштейн для СX-502</t>
  </si>
  <si>
    <r>
      <t xml:space="preserve">Optex </t>
    </r>
    <r>
      <rPr>
        <b/>
        <sz val="8"/>
        <rFont val="Arial CYR"/>
        <family val="2"/>
      </rPr>
      <t>CX-702</t>
    </r>
  </si>
  <si>
    <r>
      <t xml:space="preserve">Извещатель охранный объемный оптико-электронный пассивный, микропроцессорный, </t>
    </r>
    <r>
      <rPr>
        <b/>
        <sz val="8"/>
        <color indexed="8"/>
        <rFont val="Arial"/>
        <family val="2"/>
      </rPr>
      <t xml:space="preserve">твердая сферическая мультифокусная линза двойного действия </t>
    </r>
    <r>
      <rPr>
        <sz val="8"/>
        <color indexed="8"/>
        <rFont val="Arial"/>
        <family val="2"/>
      </rPr>
      <t>(</t>
    </r>
    <r>
      <rPr>
        <b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21 м</t>
    </r>
    <r>
      <rPr>
        <sz val="8"/>
        <color indexed="8"/>
        <rFont val="Arial"/>
        <family val="2"/>
      </rPr>
      <t xml:space="preserve"> - широкий угол или "штора" </t>
    </r>
    <r>
      <rPr>
        <b/>
        <sz val="8"/>
        <color indexed="8"/>
        <rFont val="Arial"/>
        <family val="2"/>
      </rPr>
      <t>45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2,4м</t>
    </r>
    <r>
      <rPr>
        <sz val="8"/>
        <color indexed="8"/>
        <rFont val="Arial"/>
        <family val="2"/>
      </rPr>
      <t xml:space="preserve"> - узкий угол) </t>
    </r>
    <r>
      <rPr>
        <b/>
        <sz val="8"/>
        <color indexed="8"/>
        <rFont val="Arial"/>
        <family val="2"/>
      </rPr>
      <t>с контролем зоны под извещателем</t>
    </r>
    <r>
      <rPr>
        <sz val="8"/>
        <color indexed="8"/>
        <rFont val="Arial"/>
        <family val="2"/>
      </rPr>
      <t xml:space="preserve">, повышенная чувствительность, с двойным экранированием пироэлемента, </t>
    </r>
    <r>
      <rPr>
        <b/>
        <sz val="8"/>
        <color indexed="8"/>
        <rFont val="Arial"/>
        <family val="2"/>
      </rPr>
      <t xml:space="preserve">защита от прямого света более 50000 люкс, и радиопомех более 30 В/м,  </t>
    </r>
    <r>
      <rPr>
        <sz val="8"/>
        <color indexed="8"/>
        <rFont val="Arial"/>
        <family val="2"/>
      </rPr>
      <t xml:space="preserve">температурный диапазон -20°С +50°С </t>
    </r>
  </si>
  <si>
    <r>
      <t xml:space="preserve">Optex </t>
    </r>
    <r>
      <rPr>
        <b/>
        <sz val="8"/>
        <rFont val="Arial CYR"/>
        <family val="2"/>
      </rPr>
      <t>CX-702RS</t>
    </r>
  </si>
  <si>
    <t>То же, что и CX-702, но с местом для аккумулятора (используется в сочетании с дополнительным радиопередатчиком)</t>
  </si>
  <si>
    <r>
      <t xml:space="preserve">Optex </t>
    </r>
    <r>
      <rPr>
        <b/>
        <sz val="8"/>
        <rFont val="Arial CYR"/>
        <family val="2"/>
      </rPr>
      <t>BA-70</t>
    </r>
  </si>
  <si>
    <t>Задняя крышка для CX-702RS</t>
  </si>
  <si>
    <r>
      <t xml:space="preserve">Optex </t>
    </r>
    <r>
      <rPr>
        <b/>
        <sz val="8"/>
        <rFont val="Arial CYR"/>
        <family val="2"/>
      </rPr>
      <t>CA-1W</t>
    </r>
  </si>
  <si>
    <r>
      <t xml:space="preserve">Настенный кронштейн для серий </t>
    </r>
    <r>
      <rPr>
        <b/>
        <sz val="8"/>
        <color indexed="8"/>
        <rFont val="Arial"/>
        <family val="2"/>
      </rPr>
      <t>CX-702</t>
    </r>
    <r>
      <rPr>
        <sz val="8"/>
        <color indexed="8"/>
        <rFont val="Arial"/>
        <family val="2"/>
      </rPr>
      <t xml:space="preserve"> и </t>
    </r>
    <r>
      <rPr>
        <b/>
        <sz val="8"/>
        <color indexed="8"/>
        <rFont val="Arial"/>
        <family val="2"/>
      </rPr>
      <t>LX</t>
    </r>
    <r>
      <rPr>
        <sz val="8"/>
        <color indexed="8"/>
        <rFont val="Arial"/>
        <family val="2"/>
      </rPr>
      <t xml:space="preserve"> </t>
    </r>
  </si>
  <si>
    <r>
      <t xml:space="preserve">Optex </t>
    </r>
    <r>
      <rPr>
        <b/>
        <sz val="8"/>
        <rFont val="Arial CYR"/>
        <family val="2"/>
      </rPr>
      <t>CA-2C</t>
    </r>
  </si>
  <si>
    <r>
      <t xml:space="preserve">Потолочный кронштейн для серий </t>
    </r>
    <r>
      <rPr>
        <b/>
        <sz val="8"/>
        <color indexed="8"/>
        <rFont val="Arial"/>
        <family val="2"/>
      </rPr>
      <t>CX-702</t>
    </r>
    <r>
      <rPr>
        <sz val="8"/>
        <color indexed="8"/>
        <rFont val="Arial"/>
        <family val="2"/>
      </rPr>
      <t xml:space="preserve"> и </t>
    </r>
    <r>
      <rPr>
        <b/>
        <sz val="8"/>
        <color indexed="8"/>
        <rFont val="Arial"/>
        <family val="2"/>
      </rPr>
      <t>LX</t>
    </r>
  </si>
  <si>
    <t>SQ cерия (SEQUAD)</t>
  </si>
  <si>
    <t>Извещатели с последовательным подтверждением тревоги</t>
  </si>
  <si>
    <r>
      <t xml:space="preserve">Optex </t>
    </r>
    <r>
      <rPr>
        <b/>
        <sz val="8"/>
        <rFont val="Arial CYR"/>
        <family val="2"/>
      </rPr>
      <t>SQ-40</t>
    </r>
  </si>
  <si>
    <r>
      <t>Два пассивных ИК извещателя с непересекающимися зонами детекции в одном корпусе.</t>
    </r>
    <r>
      <rPr>
        <sz val="8"/>
        <color indexed="8"/>
        <rFont val="Arial"/>
        <family val="2"/>
      </rPr>
      <t xml:space="preserve"> Два тревожных выхода (Н.З.) Микропроцессорная обработка, </t>
    </r>
    <r>
      <rPr>
        <b/>
        <sz val="8"/>
        <color indexed="8"/>
        <rFont val="Arial"/>
        <family val="2"/>
      </rPr>
      <t>твердая сферическая мультифокусная линза</t>
    </r>
    <r>
      <rPr>
        <sz val="8"/>
        <color indexed="8"/>
        <rFont val="Arial"/>
        <family val="2"/>
      </rPr>
      <t>,</t>
    </r>
    <r>
      <rPr>
        <b/>
        <sz val="8"/>
        <color indexed="8"/>
        <rFont val="Arial"/>
        <family val="2"/>
      </rPr>
      <t xml:space="preserve"> 12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12м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не реагирует на мелких животных,</t>
    </r>
    <r>
      <rPr>
        <sz val="8"/>
        <color indexed="8"/>
        <rFont val="Arial"/>
        <family val="2"/>
      </rPr>
      <t xml:space="preserve"> экранированная оптика, дистанционный контроль светодиодного индикатора, </t>
    </r>
    <r>
      <rPr>
        <b/>
        <sz val="8"/>
        <color indexed="8"/>
        <rFont val="Arial"/>
        <family val="2"/>
      </rPr>
      <t xml:space="preserve">защита от радиопомех более 20 В/м, </t>
    </r>
    <r>
      <rPr>
        <sz val="8"/>
        <color indexed="8"/>
        <rFont val="Arial"/>
        <family val="2"/>
      </rPr>
      <t>-20°С +50°С</t>
    </r>
  </si>
  <si>
    <r>
      <t xml:space="preserve">Optex </t>
    </r>
    <r>
      <rPr>
        <b/>
        <sz val="8"/>
        <rFont val="Arial CYR"/>
        <family val="2"/>
      </rPr>
      <t>SQ-60</t>
    </r>
  </si>
  <si>
    <r>
      <t xml:space="preserve">То же, что и SQ-60, но с диаграммой </t>
    </r>
    <r>
      <rPr>
        <b/>
        <sz val="8"/>
        <color indexed="8"/>
        <rFont val="Arial"/>
        <family val="2"/>
      </rPr>
      <t>18x18м</t>
    </r>
  </si>
  <si>
    <t>Профессиональный настенно-потолочный кронштейн для серии SQ</t>
  </si>
  <si>
    <r>
      <t xml:space="preserve">Optex </t>
    </r>
    <r>
      <rPr>
        <b/>
        <sz val="8"/>
        <rFont val="Arial CYR"/>
        <family val="2"/>
      </rPr>
      <t>OML-DT</t>
    </r>
  </si>
  <si>
    <r>
      <t>Извещатель охранный объемный (</t>
    </r>
    <r>
      <rPr>
        <b/>
        <sz val="8"/>
        <color indexed="8"/>
        <rFont val="Arial"/>
        <family val="2"/>
      </rPr>
      <t>15х15 м</t>
    </r>
    <r>
      <rPr>
        <sz val="8"/>
        <color indexed="8"/>
        <rFont val="Arial"/>
        <family val="2"/>
      </rPr>
      <t xml:space="preserve"> - широкий угол),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комбинированный (микроволновый и оптико-электронный), микропроцессорный,</t>
    </r>
    <r>
      <rPr>
        <b/>
        <sz val="8"/>
        <color indexed="8"/>
        <rFont val="Arial"/>
        <family val="2"/>
      </rPr>
      <t xml:space="preserve"> не реагирует на мелких животных</t>
    </r>
    <r>
      <rPr>
        <sz val="8"/>
        <color indexed="8"/>
        <rFont val="Arial"/>
        <family val="2"/>
      </rPr>
      <t>, твердая сферическая мультифокусная линза,</t>
    </r>
    <r>
      <rPr>
        <b/>
        <sz val="8"/>
        <color indexed="8"/>
        <rFont val="Arial"/>
        <family val="2"/>
      </rPr>
      <t xml:space="preserve"> двойное экранированние пироэлемента, усовершенствованная система температурной компенсации, система автоматической деактивации МВ-части при снятии с охраны, система EOL</t>
    </r>
    <r>
      <rPr>
        <sz val="8"/>
        <color indexed="8"/>
        <rFont val="Arial"/>
        <family val="2"/>
      </rPr>
      <t xml:space="preserve"> (удобный выбор оконечных сопротивлений), -10°С +50°С</t>
    </r>
  </si>
  <si>
    <r>
      <t xml:space="preserve">Optex </t>
    </r>
    <r>
      <rPr>
        <b/>
        <sz val="8"/>
        <rFont val="Arial CYR"/>
        <family val="2"/>
      </rPr>
      <t>OML-DAM</t>
    </r>
  </si>
  <si>
    <r>
      <t>Извещатель охранный объемный (</t>
    </r>
    <r>
      <rPr>
        <b/>
        <sz val="8"/>
        <color indexed="8"/>
        <rFont val="Arial"/>
        <family val="2"/>
      </rPr>
      <t>15х15 м</t>
    </r>
    <r>
      <rPr>
        <sz val="8"/>
        <color indexed="8"/>
        <rFont val="Arial"/>
        <family val="2"/>
      </rPr>
      <t xml:space="preserve"> - широкий угол),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комбинированный (микроволновый и оптико-электронный), микропроцессорный, </t>
    </r>
    <r>
      <rPr>
        <b/>
        <sz val="8"/>
        <color indexed="8"/>
        <rFont val="Arial"/>
        <family val="2"/>
      </rPr>
      <t>активная система Антимаскирования, не реагирует на мелких животных</t>
    </r>
    <r>
      <rPr>
        <sz val="8"/>
        <color indexed="8"/>
        <rFont val="Arial"/>
        <family val="2"/>
      </rPr>
      <t>, твердая сферическая мультифокусная линза,</t>
    </r>
    <r>
      <rPr>
        <b/>
        <sz val="8"/>
        <color indexed="8"/>
        <rFont val="Arial"/>
        <family val="2"/>
      </rPr>
      <t xml:space="preserve"> двойное экранированние пироэлемента, усовершенствованная система температурной компенсации, система автоматической деактивации МВ-части при снятии с охраны, система EOL</t>
    </r>
    <r>
      <rPr>
        <sz val="8"/>
        <color indexed="8"/>
        <rFont val="Arial"/>
        <family val="2"/>
      </rPr>
      <t xml:space="preserve"> (удобный выбор оконечных сопротивлений), -10°С +50°С</t>
    </r>
  </si>
  <si>
    <t>MX cерия</t>
  </si>
  <si>
    <t xml:space="preserve"> Компактные экономичные извещатели</t>
  </si>
  <si>
    <r>
      <t xml:space="preserve">Optex </t>
    </r>
    <r>
      <rPr>
        <b/>
        <sz val="8"/>
        <rFont val="Arial CYR"/>
        <family val="2"/>
      </rPr>
      <t>MX-40QZ</t>
    </r>
  </si>
  <si>
    <r>
      <t>Извещатель охранный объемный (</t>
    </r>
    <r>
      <rPr>
        <b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12м</t>
    </r>
    <r>
      <rPr>
        <sz val="8"/>
        <color indexed="8"/>
        <rFont val="Arial"/>
        <family val="2"/>
      </rPr>
      <t xml:space="preserve">) комбинированный (микроволновый и оптико-электронный), твердая сферическая мультифокусная линза, </t>
    </r>
    <r>
      <rPr>
        <b/>
        <sz val="8"/>
        <color indexed="8"/>
        <rFont val="Arial"/>
        <family val="2"/>
      </rPr>
      <t>не реагирует на средних животных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экранированная оптика</t>
    </r>
    <r>
      <rPr>
        <sz val="8"/>
        <color indexed="8"/>
        <rFont val="Arial"/>
        <family val="2"/>
      </rPr>
      <t>, температурная компенсация, -10°С +50°С</t>
    </r>
  </si>
  <si>
    <r>
      <t xml:space="preserve">Optex </t>
    </r>
    <r>
      <rPr>
        <b/>
        <sz val="8"/>
        <rFont val="Arial CYR"/>
        <family val="2"/>
      </rPr>
      <t>MX-40PT</t>
    </r>
  </si>
  <si>
    <r>
      <t>Извещатель охранный объемный (</t>
    </r>
    <r>
      <rPr>
        <b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12м</t>
    </r>
    <r>
      <rPr>
        <sz val="8"/>
        <color indexed="8"/>
        <rFont val="Arial"/>
        <family val="2"/>
      </rPr>
      <t xml:space="preserve">) комбинированный (микроволновый и оптико-электронный), твердая сферическая мультифокусная линза, </t>
    </r>
    <r>
      <rPr>
        <b/>
        <sz val="8"/>
        <color indexed="8"/>
        <rFont val="Arial"/>
        <family val="2"/>
      </rPr>
      <t>с улучшенной защитой от животных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экранированная оптика</t>
    </r>
    <r>
      <rPr>
        <sz val="8"/>
        <color indexed="8"/>
        <rFont val="Arial"/>
        <family val="2"/>
      </rPr>
      <t>, температурная компенсация, -10°С +50°С</t>
    </r>
  </si>
  <si>
    <r>
      <t xml:space="preserve">Optex </t>
    </r>
    <r>
      <rPr>
        <b/>
        <sz val="8"/>
        <rFont val="Arial CYR"/>
        <family val="2"/>
      </rPr>
      <t>MX-40QZ(Z)</t>
    </r>
  </si>
  <si>
    <t>MX-40QZ оптимизированный для работы в холодных помещениях, рабочая температура -20°С +50°С</t>
  </si>
  <si>
    <r>
      <t xml:space="preserve">Optex </t>
    </r>
    <r>
      <rPr>
        <b/>
        <sz val="8"/>
        <rFont val="Arial CYR"/>
        <family val="2"/>
      </rPr>
      <t>MX-50QZ</t>
    </r>
  </si>
  <si>
    <r>
      <t>Извещатель охранный объемный (</t>
    </r>
    <r>
      <rPr>
        <b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15м</t>
    </r>
    <r>
      <rPr>
        <sz val="8"/>
        <color indexed="8"/>
        <rFont val="Arial"/>
        <family val="2"/>
      </rPr>
      <t xml:space="preserve">) комбинированный (микроволновый и оптико-электронный), твердая сферическая мультифокусная линза, </t>
    </r>
    <r>
      <rPr>
        <b/>
        <sz val="8"/>
        <color indexed="8"/>
        <rFont val="Arial"/>
        <family val="2"/>
      </rPr>
      <t>не реагирует на средних животных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экранированная оптика</t>
    </r>
    <r>
      <rPr>
        <sz val="8"/>
        <color indexed="8"/>
        <rFont val="Arial"/>
        <family val="2"/>
      </rPr>
      <t>, температурная компенсация, -10°С +50°С</t>
    </r>
  </si>
  <si>
    <r>
      <t xml:space="preserve">Optex </t>
    </r>
    <r>
      <rPr>
        <b/>
        <sz val="8"/>
        <rFont val="Arial CYR"/>
        <family val="2"/>
      </rPr>
      <t>MX-50QZ(Z)</t>
    </r>
  </si>
  <si>
    <t>MX-50QZ оптимизированный для работы в холодных помещениях, рабочая температура -20°С +50°С</t>
  </si>
  <si>
    <t>DX cерия</t>
  </si>
  <si>
    <t>Сверхнадежные извещатели</t>
  </si>
  <si>
    <r>
      <t xml:space="preserve">Optex </t>
    </r>
    <r>
      <rPr>
        <b/>
        <sz val="8"/>
        <rFont val="Arial CYR"/>
        <family val="2"/>
      </rPr>
      <t>DX-40</t>
    </r>
  </si>
  <si>
    <r>
      <t>Извещатель охранный объемный (</t>
    </r>
    <r>
      <rPr>
        <b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12м</t>
    </r>
    <r>
      <rPr>
        <sz val="8"/>
        <color indexed="8"/>
        <rFont val="Arial"/>
        <family val="2"/>
      </rPr>
      <t xml:space="preserve">) комбинированный (микроволновый и оптико-электронный пассивный) </t>
    </r>
    <r>
      <rPr>
        <sz val="8"/>
        <color indexed="10"/>
        <rFont val="Arial"/>
        <family val="2"/>
      </rPr>
      <t>с функцией антимаскирования</t>
    </r>
    <r>
      <rPr>
        <sz val="8"/>
        <color indexed="8"/>
        <rFont val="Arial"/>
        <family val="2"/>
      </rPr>
      <t xml:space="preserve">, твердая сферическая мультифокусная линза, </t>
    </r>
    <r>
      <rPr>
        <b/>
        <sz val="8"/>
        <color indexed="8"/>
        <rFont val="Arial"/>
        <family val="2"/>
      </rPr>
      <t>не реагирует на мелких животных</t>
    </r>
    <r>
      <rPr>
        <sz val="8"/>
        <color indexed="8"/>
        <rFont val="Arial"/>
        <family val="2"/>
      </rPr>
      <t xml:space="preserve">, экранированная оптика, температурная компенсация, </t>
    </r>
    <r>
      <rPr>
        <b/>
        <sz val="8"/>
        <color indexed="8"/>
        <rFont val="Arial"/>
        <family val="2"/>
      </rPr>
      <t xml:space="preserve">самотестирование, </t>
    </r>
    <r>
      <rPr>
        <sz val="8"/>
        <color indexed="8"/>
        <rFont val="Arial"/>
        <family val="2"/>
      </rPr>
      <t>-10°С +50°С</t>
    </r>
  </si>
  <si>
    <r>
      <t xml:space="preserve">Optex </t>
    </r>
    <r>
      <rPr>
        <b/>
        <sz val="8"/>
        <rFont val="Arial CYR"/>
        <family val="2"/>
      </rPr>
      <t>DX-40PLUS</t>
    </r>
  </si>
  <si>
    <t>То же, что и DX-40, но с памятью тревоги и дистанционным контролем светодиода</t>
  </si>
  <si>
    <r>
      <t xml:space="preserve">Optex </t>
    </r>
    <r>
      <rPr>
        <b/>
        <sz val="8"/>
        <rFont val="Arial CYR"/>
        <family val="2"/>
      </rPr>
      <t>DX-60</t>
    </r>
  </si>
  <si>
    <r>
      <t>Извещатель охранный объемный (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18м</t>
    </r>
    <r>
      <rPr>
        <sz val="8"/>
        <color indexed="8"/>
        <rFont val="Arial"/>
        <family val="2"/>
      </rPr>
      <t xml:space="preserve">) комбинированный (микроволновый и оптико-электронный) </t>
    </r>
    <r>
      <rPr>
        <sz val="8"/>
        <color indexed="10"/>
        <rFont val="Arial"/>
        <family val="2"/>
      </rPr>
      <t>с функцией антимаскирования</t>
    </r>
    <r>
      <rPr>
        <sz val="8"/>
        <color indexed="8"/>
        <rFont val="Arial"/>
        <family val="2"/>
      </rPr>
      <t>, твердая сферическая мультифокусная линза, экранированная оптика, температурная компенсация,</t>
    </r>
    <r>
      <rPr>
        <b/>
        <sz val="8"/>
        <color indexed="8"/>
        <rFont val="Arial"/>
        <family val="2"/>
      </rPr>
      <t xml:space="preserve"> самотестирование, </t>
    </r>
    <r>
      <rPr>
        <sz val="8"/>
        <color indexed="8"/>
        <rFont val="Arial"/>
        <family val="2"/>
      </rPr>
      <t>-10°С +50°С</t>
    </r>
  </si>
  <si>
    <r>
      <t xml:space="preserve">Optex </t>
    </r>
    <r>
      <rPr>
        <b/>
        <sz val="8"/>
        <rFont val="Arial CYR"/>
        <family val="2"/>
      </rPr>
      <t>DX-60PLUS</t>
    </r>
  </si>
  <si>
    <t>То же, что и DX-60, но с памятью тревоги и дистанционным контролем светодиода</t>
  </si>
  <si>
    <t>Интеллектуальный извещатель универсального применения</t>
  </si>
  <si>
    <r>
      <t xml:space="preserve">Optex </t>
    </r>
    <r>
      <rPr>
        <b/>
        <sz val="8"/>
        <rFont val="Arial CYR"/>
        <family val="2"/>
      </rPr>
      <t>VIBRO (WH/BR)</t>
    </r>
  </si>
  <si>
    <r>
      <t>Извещатель охранный поверхностный (</t>
    </r>
    <r>
      <rPr>
        <b/>
        <sz val="8"/>
        <color indexed="8"/>
        <rFont val="Arial"/>
        <family val="2"/>
      </rPr>
      <t>радиус действия до 3.5м</t>
    </r>
    <r>
      <rPr>
        <sz val="8"/>
        <color indexed="8"/>
        <rFont val="Arial"/>
        <family val="2"/>
      </rPr>
      <t xml:space="preserve">) вибрационный, микропроцессорный ("интеллектуальный"), </t>
    </r>
    <r>
      <rPr>
        <b/>
        <sz val="8"/>
        <color indexed="8"/>
        <rFont val="Arial"/>
        <family val="2"/>
      </rPr>
      <t>чувствительность и количество импульсов запоминаются в режиме “обучения”</t>
    </r>
    <r>
      <rPr>
        <sz val="8"/>
        <color indexed="8"/>
        <rFont val="Arial"/>
        <family val="2"/>
      </rPr>
      <t>, память тревог, -20°С +50°С. Цвет белый или коричневый.</t>
    </r>
  </si>
  <si>
    <t>AX cерия</t>
  </si>
  <si>
    <t>Легкоустанавливаемые надежные барьеры</t>
  </si>
  <si>
    <r>
      <t>Optex</t>
    </r>
    <r>
      <rPr>
        <b/>
        <sz val="8"/>
        <rFont val="Arial CYR"/>
        <family val="2"/>
      </rPr>
      <t xml:space="preserve"> AX-100S</t>
    </r>
  </si>
  <si>
    <r>
      <t xml:space="preserve">Извещатель охранный линейный (в помещении </t>
    </r>
    <r>
      <rPr>
        <b/>
        <sz val="8"/>
        <color indexed="8"/>
        <rFont val="Arial"/>
        <family val="2"/>
      </rPr>
      <t>до 30м</t>
    </r>
    <r>
      <rPr>
        <sz val="8"/>
        <color indexed="8"/>
        <rFont val="Arial"/>
        <family val="2"/>
      </rPr>
      <t xml:space="preserve">) оптико-электронный активный, двойная модуляция, импульсный характер луча, </t>
    </r>
    <r>
      <rPr>
        <b/>
        <sz val="8"/>
        <color indexed="8"/>
        <rFont val="Arial"/>
        <family val="2"/>
      </rPr>
      <t>мультифокусная оптика</t>
    </r>
    <r>
      <rPr>
        <sz val="8"/>
        <color indexed="8"/>
        <rFont val="Arial"/>
        <family val="2"/>
      </rPr>
      <t>, однолучевой, -20°С +50°С</t>
    </r>
  </si>
  <si>
    <r>
      <t>Optex</t>
    </r>
    <r>
      <rPr>
        <b/>
        <sz val="8"/>
        <rFont val="Arial CYR"/>
        <family val="2"/>
      </rPr>
      <t xml:space="preserve"> AX-100SR</t>
    </r>
  </si>
  <si>
    <t>То же, что и AX-100S, но “утапливаемый” в стену</t>
  </si>
  <si>
    <t>LX cерия</t>
  </si>
  <si>
    <t>Уличные извещатели универсального применения</t>
  </si>
  <si>
    <r>
      <t xml:space="preserve">Optex </t>
    </r>
    <r>
      <rPr>
        <b/>
        <sz val="8"/>
        <rFont val="Arial CYR"/>
        <family val="2"/>
      </rPr>
      <t>LX-402</t>
    </r>
  </si>
  <si>
    <r>
      <t>Всепогодный</t>
    </r>
    <r>
      <rPr>
        <sz val="8"/>
        <color indexed="8"/>
        <rFont val="Arial"/>
        <family val="2"/>
      </rPr>
      <t xml:space="preserve"> извещатель охранный объемный (</t>
    </r>
    <r>
      <rPr>
        <b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15 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120°</t>
    </r>
    <r>
      <rPr>
        <sz val="8"/>
        <color indexed="8"/>
        <rFont val="Arial"/>
        <family val="2"/>
      </rPr>
      <t xml:space="preserve"> - широкий угол) оптико-электронный пассивный для открытых пространств,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</t>
    </r>
    <r>
      <rPr>
        <b/>
        <sz val="8"/>
        <color indexed="8"/>
        <rFont val="Arial"/>
        <family val="2"/>
      </rPr>
      <t>дневной/ночной режим работы</t>
    </r>
    <r>
      <rPr>
        <sz val="8"/>
        <color indexed="8"/>
        <rFont val="Arial"/>
        <family val="2"/>
      </rPr>
      <t xml:space="preserve">, коридор для животных, двойное экранирование пироэлемента, </t>
    </r>
    <r>
      <rPr>
        <b/>
        <sz val="8"/>
        <color indexed="8"/>
        <rFont val="Arial"/>
        <family val="2"/>
      </rPr>
      <t>защита от прямого света 50.000 люкс и радио излучения более 30 В/м</t>
    </r>
  </si>
  <si>
    <r>
      <t xml:space="preserve">Optex </t>
    </r>
    <r>
      <rPr>
        <b/>
        <sz val="8"/>
        <rFont val="Arial CYR"/>
        <family val="2"/>
      </rPr>
      <t>LX-802N</t>
    </r>
  </si>
  <si>
    <r>
      <t>Всепогодный</t>
    </r>
    <r>
      <rPr>
        <sz val="8"/>
        <color indexed="8"/>
        <rFont val="Arial"/>
        <family val="2"/>
      </rPr>
      <t xml:space="preserve"> извещатель охранный ("штора" </t>
    </r>
    <r>
      <rPr>
        <b/>
        <sz val="8"/>
        <color indexed="8"/>
        <rFont val="Arial"/>
        <family val="2"/>
      </rPr>
      <t>24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2м</t>
    </r>
    <r>
      <rPr>
        <sz val="8"/>
        <color indexed="8"/>
        <rFont val="Arial"/>
        <family val="2"/>
      </rPr>
      <t xml:space="preserve"> - узкий угол) оптико-электронный пассивный для открытых пространств,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</t>
    </r>
    <r>
      <rPr>
        <b/>
        <sz val="8"/>
        <color indexed="8"/>
        <rFont val="Arial"/>
        <family val="2"/>
      </rPr>
      <t>дневной/ночной режим работы</t>
    </r>
    <r>
      <rPr>
        <sz val="8"/>
        <color indexed="8"/>
        <rFont val="Arial"/>
        <family val="2"/>
      </rPr>
      <t xml:space="preserve">, коридор для животных, двойное экранирование пироэлемента, </t>
    </r>
    <r>
      <rPr>
        <b/>
        <sz val="8"/>
        <color indexed="8"/>
        <rFont val="Arial"/>
        <family val="2"/>
      </rPr>
      <t>защита от прямого света более 50.000 люкс и радио излучения более 30 В/м</t>
    </r>
  </si>
  <si>
    <t>Настенный кронштейн для серии LX</t>
  </si>
  <si>
    <t>Потолочный кронштейн для серии LX</t>
  </si>
  <si>
    <r>
      <t xml:space="preserve">STA </t>
    </r>
    <r>
      <rPr>
        <b/>
        <sz val="8"/>
        <rFont val="Arial CYR"/>
        <family val="2"/>
      </rPr>
      <t>CA-3</t>
    </r>
  </si>
  <si>
    <t>Профессиональный металлический кожух с универсальным кронштейном</t>
  </si>
  <si>
    <r>
      <t xml:space="preserve">STA </t>
    </r>
    <r>
      <rPr>
        <b/>
        <sz val="8"/>
        <rFont val="Arial CYR"/>
        <family val="2"/>
      </rPr>
      <t>CA-3U</t>
    </r>
  </si>
  <si>
    <t>Уголок (служит для установки кожуха CA-3 параллельно периметру объекта)</t>
  </si>
  <si>
    <t>BX cерия</t>
  </si>
  <si>
    <t>Защита границ</t>
  </si>
  <si>
    <r>
      <t xml:space="preserve">Optex </t>
    </r>
    <r>
      <rPr>
        <b/>
        <sz val="8"/>
        <rFont val="Arial CYR"/>
        <family val="2"/>
      </rPr>
      <t>BX-80N</t>
    </r>
  </si>
  <si>
    <r>
      <t>Всепогодный</t>
    </r>
    <r>
      <rPr>
        <sz val="8"/>
        <color indexed="8"/>
        <rFont val="Arial"/>
        <family val="2"/>
      </rPr>
      <t xml:space="preserve"> извещатель охранный ("штора" </t>
    </r>
    <r>
      <rPr>
        <b/>
        <sz val="8"/>
        <color indexed="8"/>
        <rFont val="Arial"/>
        <family val="2"/>
      </rPr>
      <t>24м</t>
    </r>
    <r>
      <rPr>
        <sz val="8"/>
        <color indexed="8"/>
        <rFont val="Arial"/>
        <family val="2"/>
      </rPr>
      <t xml:space="preserve"> - узкий угол) оптико-электронный пассивный </t>
    </r>
    <r>
      <rPr>
        <b/>
        <sz val="8"/>
        <color indexed="8"/>
        <rFont val="Arial"/>
        <family val="2"/>
      </rPr>
      <t xml:space="preserve">для защиты фасадов </t>
    </r>
    <r>
      <rPr>
        <sz val="8"/>
        <color indexed="8"/>
        <rFont val="Arial"/>
        <family val="2"/>
      </rPr>
      <t xml:space="preserve">(напр. окон) зданий,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два пироэлемента</t>
    </r>
    <r>
      <rPr>
        <sz val="8"/>
        <color indexed="8"/>
        <rFont val="Arial"/>
        <family val="2"/>
      </rPr>
      <t xml:space="preserve">, "сухие контакты " - н.з./н.о. реле, </t>
    </r>
    <r>
      <rPr>
        <b/>
        <sz val="8"/>
        <color indexed="8"/>
        <rFont val="Arial"/>
        <family val="2"/>
      </rPr>
      <t>со встроенной сиреной</t>
    </r>
  </si>
  <si>
    <r>
      <t xml:space="preserve">Optex </t>
    </r>
    <r>
      <rPr>
        <b/>
        <sz val="8"/>
        <rFont val="Arial CYR"/>
        <family val="2"/>
      </rPr>
      <t>BX-80NR</t>
    </r>
  </si>
  <si>
    <t>То же, что и BX-80N, с возможностью автономного питания от батарейки (3-9В пост., 10мкА). Передача тревожных сообщений может осуществляться как проводным (Н.З./Н.О.), так и беспроводным способом (батарея и передатчик не входят в комплект поставки).</t>
  </si>
  <si>
    <r>
      <t xml:space="preserve">Optex </t>
    </r>
    <r>
      <rPr>
        <b/>
        <sz val="8"/>
        <rFont val="Arial CYR"/>
        <family val="2"/>
      </rPr>
      <t>MG-1</t>
    </r>
  </si>
  <si>
    <t>Вандалозащищенный корпус для BX-80N  (1шт)</t>
  </si>
  <si>
    <t>VX cерия</t>
  </si>
  <si>
    <t>Уличные извещатели повышенной надежности</t>
  </si>
  <si>
    <r>
      <t xml:space="preserve">Optex </t>
    </r>
    <r>
      <rPr>
        <b/>
        <sz val="8"/>
        <rFont val="Arial CYR"/>
        <family val="2"/>
      </rPr>
      <t>VX-402</t>
    </r>
  </si>
  <si>
    <r>
      <t>Всепогодный</t>
    </r>
    <r>
      <rPr>
        <sz val="8"/>
        <color indexed="8"/>
        <rFont val="Arial"/>
        <family val="2"/>
      </rPr>
      <t xml:space="preserve"> извещатель охранный объемный (</t>
    </r>
    <r>
      <rPr>
        <b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15м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120°</t>
    </r>
    <r>
      <rPr>
        <sz val="8"/>
        <color indexed="8"/>
        <rFont val="Arial"/>
        <family val="2"/>
      </rPr>
      <t xml:space="preserve"> - широкий угол) оптико-электронный пассивный для открытых пространств,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>, микропроцессорный,</t>
    </r>
    <r>
      <rPr>
        <b/>
        <sz val="8"/>
        <color indexed="8"/>
        <rFont val="Arial"/>
        <family val="2"/>
      </rPr>
      <t xml:space="preserve"> два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режимы срабатывания И/ИЛИ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не реагирует на животных</t>
    </r>
    <r>
      <rPr>
        <sz val="8"/>
        <color indexed="8"/>
        <rFont val="Arial"/>
        <family val="2"/>
      </rPr>
      <t xml:space="preserve"> (режим И), </t>
    </r>
    <r>
      <rPr>
        <b/>
        <sz val="8"/>
        <color indexed="8"/>
        <rFont val="Arial"/>
        <family val="2"/>
      </rPr>
      <t>"сухие контакты "</t>
    </r>
    <r>
      <rPr>
        <sz val="8"/>
        <color indexed="8"/>
        <rFont val="Arial"/>
        <family val="2"/>
      </rPr>
      <t xml:space="preserve"> - н.з./н.о. реле, </t>
    </r>
    <r>
      <rPr>
        <b/>
        <sz val="8"/>
        <color indexed="8"/>
        <rFont val="Arial"/>
        <family val="2"/>
      </rPr>
      <t>дневной/ночной режим работы</t>
    </r>
    <r>
      <rPr>
        <sz val="8"/>
        <color indexed="8"/>
        <rFont val="Arial"/>
        <family val="2"/>
      </rPr>
      <t xml:space="preserve">, двойное экранирование пироэлемента, </t>
    </r>
    <r>
      <rPr>
        <b/>
        <sz val="8"/>
        <color indexed="8"/>
        <rFont val="Arial"/>
        <family val="2"/>
      </rPr>
      <t>защита от прямого света более 50.000 люкс и э/м излучения более 30В/м</t>
    </r>
  </si>
  <si>
    <r>
      <t xml:space="preserve">Optex </t>
    </r>
    <r>
      <rPr>
        <b/>
        <sz val="8"/>
        <rFont val="Arial CYR"/>
        <family val="2"/>
      </rPr>
      <t>VX-402REC</t>
    </r>
  </si>
  <si>
    <r>
      <t xml:space="preserve">То же, что и VX-402, </t>
    </r>
    <r>
      <rPr>
        <b/>
        <sz val="8"/>
        <color indexed="8"/>
        <rFont val="Arial"/>
        <family val="2"/>
      </rPr>
      <t>с возможностью записи необходимого тревожного голосового сообщения</t>
    </r>
    <r>
      <rPr>
        <sz val="8"/>
        <color indexed="8"/>
        <rFont val="Arial"/>
        <family val="2"/>
      </rPr>
      <t xml:space="preserve"> (микрофон + память)</t>
    </r>
  </si>
  <si>
    <r>
      <t xml:space="preserve">Optex </t>
    </r>
    <r>
      <rPr>
        <b/>
        <sz val="8"/>
        <rFont val="Arial CYR"/>
        <family val="2"/>
      </rPr>
      <t>VX-402R</t>
    </r>
  </si>
  <si>
    <r>
      <t xml:space="preserve">То же, что и VX-402, </t>
    </r>
    <r>
      <rPr>
        <b/>
        <sz val="8"/>
        <color indexed="8"/>
        <rFont val="Arial"/>
        <family val="2"/>
      </rPr>
      <t>с возможностью автономного питания от батарейки</t>
    </r>
    <r>
      <rPr>
        <sz val="8"/>
        <color indexed="8"/>
        <rFont val="Arial"/>
        <family val="2"/>
      </rPr>
      <t xml:space="preserve"> (3-9В пост., </t>
    </r>
    <r>
      <rPr>
        <b/>
        <sz val="8"/>
        <color indexed="8"/>
        <rFont val="Arial"/>
        <family val="2"/>
      </rPr>
      <t>10мкА</t>
    </r>
    <r>
      <rPr>
        <sz val="8"/>
        <color indexed="8"/>
        <rFont val="Arial"/>
        <family val="2"/>
      </rPr>
      <t>). Передача тревожных сообщений может осуществляться как проводным (Н.З./Н.О.), так и беспроводным способом (батарея и передатчик не входят в комплект поставки).</t>
    </r>
  </si>
  <si>
    <t>HX cерия</t>
  </si>
  <si>
    <r>
      <t xml:space="preserve">Optex </t>
    </r>
    <r>
      <rPr>
        <b/>
        <sz val="8"/>
        <rFont val="Arial Cyr"/>
        <family val="2"/>
      </rPr>
      <t>H</t>
    </r>
    <r>
      <rPr>
        <b/>
        <sz val="8"/>
        <rFont val="Arial CYR"/>
        <family val="2"/>
      </rPr>
      <t>X-40</t>
    </r>
  </si>
  <si>
    <r>
      <t>Всепогодный</t>
    </r>
    <r>
      <rPr>
        <sz val="8"/>
        <color indexed="8"/>
        <rFont val="Arial"/>
        <family val="2"/>
      </rPr>
      <t xml:space="preserve"> извещатель охранный объемный (</t>
    </r>
    <r>
      <rPr>
        <b/>
        <sz val="8"/>
        <color indexed="8"/>
        <rFont val="Arial"/>
        <family val="2"/>
      </rPr>
      <t>12м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85°</t>
    </r>
    <r>
      <rPr>
        <sz val="8"/>
        <color indexed="8"/>
        <rFont val="Arial"/>
        <family val="2"/>
      </rPr>
      <t xml:space="preserve"> - широкий угол) оптико-электронный пассивный для открытых пространств,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>, микропроцессорный,</t>
    </r>
    <r>
      <rPr>
        <b/>
        <sz val="8"/>
        <color indexed="8"/>
        <rFont val="Arial"/>
        <family val="2"/>
      </rPr>
      <t xml:space="preserve"> два  специально разработанных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режимы срабатывания И/ИЛИ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не реагирует на небольших животных</t>
    </r>
    <r>
      <rPr>
        <sz val="8"/>
        <color indexed="8"/>
        <rFont val="Arial"/>
        <family val="2"/>
      </rPr>
      <t xml:space="preserve"> (режим И), </t>
    </r>
    <r>
      <rPr>
        <b/>
        <sz val="8"/>
        <color indexed="8"/>
        <rFont val="Arial"/>
        <family val="2"/>
      </rPr>
      <t>"сухие контакты "</t>
    </r>
    <r>
      <rPr>
        <sz val="8"/>
        <color indexed="8"/>
        <rFont val="Arial"/>
        <family val="2"/>
      </rPr>
      <t xml:space="preserve"> - н.з./н.о. реле, </t>
    </r>
    <r>
      <rPr>
        <b/>
        <sz val="8"/>
        <color indexed="8"/>
        <rFont val="Arial"/>
        <family val="2"/>
      </rPr>
      <t>дневной/ночной режим работы и усовершенствованная температурная компенсация</t>
    </r>
    <r>
      <rPr>
        <sz val="8"/>
        <color indexed="8"/>
        <rFont val="Arial"/>
        <family val="2"/>
      </rPr>
      <t xml:space="preserve">, двойное экранирование пироэлемента, </t>
    </r>
    <r>
      <rPr>
        <b/>
        <sz val="8"/>
        <color indexed="8"/>
        <rFont val="Arial"/>
        <family val="2"/>
      </rPr>
      <t xml:space="preserve">защита от прямого света более 50.000 люкс и э/м излучения более 30В/м. </t>
    </r>
    <r>
      <rPr>
        <sz val="8"/>
        <color indexed="8"/>
        <rFont val="Arial"/>
        <family val="2"/>
      </rPr>
      <t xml:space="preserve">Комплектуется поворотным (180° в горизонтальной плоскости) кронштейном. </t>
    </r>
    <r>
      <rPr>
        <b/>
        <sz val="8"/>
        <color indexed="8"/>
        <rFont val="Arial"/>
        <family val="2"/>
      </rPr>
      <t>Высота установки 2.5-3м</t>
    </r>
  </si>
  <si>
    <r>
      <t xml:space="preserve">Optex </t>
    </r>
    <r>
      <rPr>
        <b/>
        <sz val="8"/>
        <rFont val="Arial Cyr"/>
        <family val="2"/>
      </rPr>
      <t>H</t>
    </r>
    <r>
      <rPr>
        <b/>
        <sz val="8"/>
        <rFont val="Arial CYR"/>
        <family val="2"/>
      </rPr>
      <t>X-40AM</t>
    </r>
  </si>
  <si>
    <r>
      <t xml:space="preserve">То же, что и HX-40, </t>
    </r>
    <r>
      <rPr>
        <b/>
        <sz val="8"/>
        <color indexed="8"/>
        <rFont val="Arial"/>
        <family val="2"/>
      </rPr>
      <t>но с защитой от маскирования</t>
    </r>
  </si>
  <si>
    <r>
      <t xml:space="preserve">Серия </t>
    </r>
    <r>
      <rPr>
        <b/>
        <sz val="10"/>
        <color indexed="8"/>
        <rFont val="Arial Cyr"/>
        <family val="2"/>
      </rPr>
      <t xml:space="preserve">REDWALL V </t>
    </r>
    <r>
      <rPr>
        <b/>
        <sz val="10"/>
        <color indexed="9"/>
        <rFont val="Arial Cyr"/>
        <family val="2"/>
      </rPr>
      <t xml:space="preserve">                       </t>
    </r>
  </si>
  <si>
    <t>Новейшие технологии в уличной детекции</t>
  </si>
  <si>
    <t>SIP-4010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</si>
  <si>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IP65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40х10м</t>
    </r>
    <r>
      <rPr>
        <sz val="8"/>
        <color indexed="8"/>
        <rFont val="Arial"/>
        <family val="2"/>
      </rPr>
      <t>, оптико-электронный пассивный для открытых пространств, рабочая температура -25°С +60°С (</t>
    </r>
    <r>
      <rPr>
        <b/>
        <sz val="8"/>
        <color indexed="8"/>
        <rFont val="Arial"/>
        <family val="2"/>
      </rPr>
      <t>-40°С  +60°С</t>
    </r>
    <r>
      <rPr>
        <sz val="8"/>
        <color indexed="8"/>
        <rFont val="Arial"/>
        <family val="2"/>
      </rPr>
      <t xml:space="preserve"> с дополнительным обогревателем </t>
    </r>
    <r>
      <rPr>
        <b/>
        <sz val="8"/>
        <rFont val="Arial"/>
        <family val="2"/>
      </rPr>
      <t>SIP-HU</t>
    </r>
    <r>
      <rPr>
        <sz val="8"/>
        <color indexed="8"/>
        <rFont val="Arial"/>
        <family val="2"/>
      </rPr>
      <t>), микропроцессорный, три сдвоенных прироэлемента,</t>
    </r>
    <r>
      <rPr>
        <b/>
        <sz val="8"/>
        <color indexed="8"/>
        <rFont val="Arial"/>
        <family val="2"/>
      </rPr>
      <t xml:space="preserve"> система антимаскирования</t>
    </r>
    <r>
      <rPr>
        <sz val="8"/>
        <color indexed="8"/>
        <rFont val="Arial"/>
        <family val="2"/>
      </rPr>
      <t xml:space="preserve">, система адаптации к освещенности и температуре, выбор логики детекции,  настройка зоны детекции и чувствительности, выбор интервала тревог, </t>
    </r>
    <r>
      <rPr>
        <b/>
        <sz val="8"/>
        <rFont val="Arial"/>
        <family val="2"/>
      </rPr>
      <t>высота установки 2.3~4м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н.з./н.о( 2 независимых реле), тампер Н.З., отдельный выход сигнала неисправности н.з., прочный корпус(поликарбонат) с 3-координатным кронштейном, </t>
    </r>
    <r>
      <rPr>
        <b/>
        <sz val="8"/>
        <color indexed="8"/>
        <rFont val="Arial"/>
        <family val="2"/>
      </rPr>
      <t>двойное экранирование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защита от засветки 50.000 люкс и радио излучения более 30В/м</t>
    </r>
    <r>
      <rPr>
        <sz val="8"/>
        <color indexed="8"/>
        <rFont val="Arial"/>
        <family val="2"/>
      </rPr>
      <t>, питание 9-16VDC&amp;25mA или 22-26VAC&amp;60mA, 227х102х266мм, 1200г</t>
    </r>
  </si>
  <si>
    <t>SIP-404</t>
  </si>
  <si>
    <r>
      <t xml:space="preserve">Характеристики аналогичны SIP-4010, </t>
    </r>
    <r>
      <rPr>
        <b/>
        <sz val="8"/>
        <color indexed="8"/>
        <rFont val="Arial"/>
        <family val="2"/>
      </rPr>
      <t>зона детекции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40х4м</t>
    </r>
  </si>
  <si>
    <t>SIP-3020</t>
  </si>
  <si>
    <r>
      <t xml:space="preserve">Характеристики аналогичны SIP-4010, </t>
    </r>
    <r>
      <rPr>
        <b/>
        <sz val="8"/>
        <color indexed="8"/>
        <rFont val="Arial"/>
        <family val="2"/>
      </rPr>
      <t>зона детекции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30х20м</t>
    </r>
  </si>
  <si>
    <r>
      <t xml:space="preserve">Аксессуары для извещателей серии </t>
    </r>
    <r>
      <rPr>
        <b/>
        <sz val="10"/>
        <color indexed="8"/>
        <rFont val="Arial Cyr"/>
        <family val="2"/>
      </rPr>
      <t>REDWALL-V</t>
    </r>
  </si>
  <si>
    <r>
      <t xml:space="preserve">Серия </t>
    </r>
    <r>
      <rPr>
        <b/>
        <sz val="10"/>
        <color indexed="9"/>
        <rFont val="Arial Cyr"/>
        <family val="2"/>
      </rPr>
      <t>REDWIDE                    Надежная защита больших территорий</t>
    </r>
  </si>
  <si>
    <t>AVF-1</t>
  </si>
  <si>
    <t>Видоискатель для точной оптической настройки</t>
  </si>
  <si>
    <t>SIP-HU</t>
  </si>
  <si>
    <t>Нагреватель для диапазона рабочей температуры -40°С +60°С</t>
  </si>
  <si>
    <t>SIP MINIHOOD</t>
  </si>
  <si>
    <t>Защитный (солнце/снег) экран для извещателей SIP-4010/404/3020</t>
  </si>
  <si>
    <t>SIP MIDIHOOD</t>
  </si>
  <si>
    <t>Защитный (солнце/снег) экран для извещателей SIP-100/5030</t>
  </si>
  <si>
    <r>
      <t xml:space="preserve">Серия </t>
    </r>
    <r>
      <rPr>
        <b/>
        <sz val="10"/>
        <color indexed="8"/>
        <rFont val="Arial Cyr"/>
        <family val="2"/>
      </rPr>
      <t xml:space="preserve">REDWALL   </t>
    </r>
    <r>
      <rPr>
        <b/>
        <sz val="10"/>
        <color indexed="9"/>
        <rFont val="Arial Cyr"/>
        <family val="2"/>
      </rPr>
      <t xml:space="preserve">                       </t>
    </r>
    <r>
      <rPr>
        <b/>
        <sz val="10"/>
        <color indexed="8"/>
        <rFont val="Arial Cyr"/>
        <family val="2"/>
      </rPr>
      <t>Извещатели средней дальности</t>
    </r>
  </si>
  <si>
    <t>LRP-4010S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</si>
  <si>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IP65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40х10м</t>
    </r>
    <r>
      <rPr>
        <sz val="8"/>
        <color indexed="8"/>
        <rFont val="Arial"/>
        <family val="2"/>
      </rPr>
      <t>(16 зон), оптико-электронный пассивный для открытых пространств, рабочая температура</t>
    </r>
    <r>
      <rPr>
        <b/>
        <sz val="8"/>
        <color indexed="8"/>
        <rFont val="Arial"/>
        <family val="2"/>
      </rPr>
      <t xml:space="preserve"> -40°С  +60°С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тампер Н.З., </t>
    </r>
    <r>
      <rPr>
        <b/>
        <sz val="8"/>
        <color indexed="8"/>
        <rFont val="Arial"/>
        <family val="2"/>
      </rPr>
      <t>металлический вандалозащищенный корпус</t>
    </r>
    <r>
      <rPr>
        <sz val="8"/>
        <color indexed="8"/>
        <rFont val="Arial"/>
        <family val="2"/>
      </rPr>
      <t xml:space="preserve">, двухканальная система детектирования, </t>
    </r>
    <r>
      <rPr>
        <b/>
        <sz val="8"/>
        <color indexed="8"/>
        <rFont val="Arial"/>
        <family val="2"/>
      </rPr>
      <t>двойное экранирование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защита от засветки 50.000 люкс и радио излучения более 30В/м</t>
    </r>
    <r>
      <rPr>
        <sz val="8"/>
        <color indexed="8"/>
        <rFont val="Arial"/>
        <family val="2"/>
      </rPr>
      <t>, питание 11-16VDC&amp;25mA или 22-26VAC&amp;60mA</t>
    </r>
  </si>
  <si>
    <t>LRP-404S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</si>
  <si>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IP65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40х4 м</t>
    </r>
    <r>
      <rPr>
        <sz val="8"/>
        <color indexed="8"/>
        <rFont val="Arial"/>
        <family val="2"/>
      </rPr>
      <t>(16 зон), оптико-электронный пассивный для открытых пространств, рабочая температура</t>
    </r>
    <r>
      <rPr>
        <b/>
        <sz val="8"/>
        <color indexed="8"/>
        <rFont val="Arial"/>
        <family val="2"/>
      </rPr>
      <t xml:space="preserve"> -40°С  +60°С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тампер Н.З., </t>
    </r>
    <r>
      <rPr>
        <b/>
        <sz val="8"/>
        <color indexed="8"/>
        <rFont val="Arial"/>
        <family val="2"/>
      </rPr>
      <t>металлический вандалозащищенный корпус</t>
    </r>
    <r>
      <rPr>
        <sz val="8"/>
        <color indexed="8"/>
        <rFont val="Arial"/>
        <family val="2"/>
      </rPr>
      <t xml:space="preserve">, двухканальная система детектирования, </t>
    </r>
    <r>
      <rPr>
        <b/>
        <sz val="8"/>
        <color indexed="8"/>
        <rFont val="Arial"/>
        <family val="2"/>
      </rPr>
      <t>двойное экранирование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защита от засветки 50.000 люкс и радио излучения более 30 В/м</t>
    </r>
    <r>
      <rPr>
        <sz val="8"/>
        <color indexed="8"/>
        <rFont val="Arial"/>
        <family val="2"/>
      </rPr>
      <t>, питание 11-16VDC&amp;25mA или 22-26VAC&amp;60mA</t>
    </r>
  </si>
  <si>
    <t>LRP-3020S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</si>
  <si>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IP65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30х20м</t>
    </r>
    <r>
      <rPr>
        <sz val="8"/>
        <color indexed="8"/>
        <rFont val="Arial"/>
        <family val="2"/>
      </rPr>
      <t xml:space="preserve">(48 зон), оптико-электронный пассивный для открытых пространств, рабочая температура </t>
    </r>
    <r>
      <rPr>
        <b/>
        <sz val="8"/>
        <color indexed="8"/>
        <rFont val="Arial"/>
        <family val="2"/>
      </rPr>
      <t>-40°С  +60°С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тампер Н.З., </t>
    </r>
    <r>
      <rPr>
        <b/>
        <sz val="8"/>
        <color indexed="8"/>
        <rFont val="Arial"/>
        <family val="2"/>
      </rPr>
      <t>металлический вандалозащищенный корпус</t>
    </r>
    <r>
      <rPr>
        <sz val="8"/>
        <color indexed="8"/>
        <rFont val="Arial"/>
        <family val="2"/>
      </rPr>
      <t xml:space="preserve">, двухканальная система детектирования, </t>
    </r>
    <r>
      <rPr>
        <b/>
        <sz val="8"/>
        <color indexed="8"/>
        <rFont val="Arial"/>
        <family val="2"/>
      </rPr>
      <t>двойное экранирование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защита от засветки 50.000 люкс и радио излучения более 30 В/м</t>
    </r>
    <r>
      <rPr>
        <sz val="8"/>
        <color indexed="8"/>
        <rFont val="Arial"/>
        <family val="2"/>
      </rPr>
      <t>, питание 11-16VDC&amp;25mA или 22-26VAC&amp;60mA</t>
    </r>
  </si>
  <si>
    <r>
      <t xml:space="preserve">Серия </t>
    </r>
    <r>
      <rPr>
        <b/>
        <sz val="10"/>
        <color indexed="8"/>
        <rFont val="Arial Cyr"/>
        <family val="2"/>
      </rPr>
      <t>REDWALL</t>
    </r>
    <r>
      <rPr>
        <b/>
        <sz val="10"/>
        <color indexed="9"/>
        <rFont val="Arial Cyr"/>
        <family val="2"/>
      </rPr>
      <t xml:space="preserve">                     </t>
    </r>
    <r>
      <rPr>
        <b/>
        <sz val="10"/>
        <color indexed="8"/>
        <rFont val="Arial Cyr"/>
        <family val="2"/>
      </rPr>
      <t xml:space="preserve">    Извещатели большой дальности</t>
    </r>
  </si>
  <si>
    <t>LRP-100QS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</si>
  <si>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IP65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100х3 м</t>
    </r>
    <r>
      <rPr>
        <sz val="8"/>
        <color indexed="8"/>
        <rFont val="Arial"/>
        <family val="2"/>
      </rPr>
      <t xml:space="preserve">(20 зон), оптико-электронный пассивный для открытых пространств, рабочая температура </t>
    </r>
    <r>
      <rPr>
        <b/>
        <sz val="8"/>
        <color indexed="8"/>
        <rFont val="Arial"/>
        <family val="2"/>
      </rPr>
      <t>-40°С  +60°С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тампер Н.З., </t>
    </r>
    <r>
      <rPr>
        <b/>
        <sz val="8"/>
        <color indexed="8"/>
        <rFont val="Arial"/>
        <family val="2"/>
      </rPr>
      <t>металлический вандалозащищенный корпус</t>
    </r>
    <r>
      <rPr>
        <sz val="8"/>
        <color indexed="8"/>
        <rFont val="Arial"/>
        <family val="2"/>
      </rPr>
      <t xml:space="preserve">, двухканальная система детектирования, </t>
    </r>
    <r>
      <rPr>
        <b/>
        <sz val="8"/>
        <color indexed="8"/>
        <rFont val="Arial"/>
        <family val="2"/>
      </rPr>
      <t>двойное экранирование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защита от засветки 50.000 люкс и радио излучения более 30 В/м</t>
    </r>
    <r>
      <rPr>
        <sz val="8"/>
        <color indexed="8"/>
        <rFont val="Arial"/>
        <family val="2"/>
      </rPr>
      <t>, питание 11-16VDC&amp;25mA или 22-26VAC&amp;60mA</t>
    </r>
  </si>
  <si>
    <r>
      <t xml:space="preserve">Серия </t>
    </r>
    <r>
      <rPr>
        <b/>
        <sz val="10"/>
        <color indexed="8"/>
        <rFont val="Arial Cyr"/>
        <family val="2"/>
      </rPr>
      <t>REDWIDE                    Надежная защита больших территорий</t>
    </r>
  </si>
  <si>
    <t>LRP-5030S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</si>
  <si>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IP65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50х30 м</t>
    </r>
    <r>
      <rPr>
        <sz val="8"/>
        <color indexed="8"/>
        <rFont val="Arial"/>
        <family val="2"/>
      </rPr>
      <t xml:space="preserve">(78 зон), оптико-электронный пассивный для открытых пространств, рабочая температура </t>
    </r>
    <r>
      <rPr>
        <b/>
        <sz val="8"/>
        <color indexed="8"/>
        <rFont val="Arial"/>
        <family val="2"/>
      </rPr>
      <t>-40°С  +60°С,</t>
    </r>
    <r>
      <rPr>
        <sz val="8"/>
        <color indexed="8"/>
        <rFont val="Arial"/>
        <family val="2"/>
      </rPr>
      <t xml:space="preserve">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тампер Н.З., </t>
    </r>
    <r>
      <rPr>
        <b/>
        <sz val="8"/>
        <color indexed="8"/>
        <rFont val="Arial"/>
        <family val="2"/>
      </rPr>
      <t>металлический вандалозащищенный корпус</t>
    </r>
    <r>
      <rPr>
        <sz val="8"/>
        <color indexed="8"/>
        <rFont val="Arial"/>
        <family val="2"/>
      </rPr>
      <t xml:space="preserve">, двухканальная система детектирования, </t>
    </r>
    <r>
      <rPr>
        <b/>
        <sz val="8"/>
        <color indexed="8"/>
        <rFont val="Arial"/>
        <family val="2"/>
      </rPr>
      <t>двойное экранирование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защита от засветки 50.000 люкс и радио излучения более 30 В/м</t>
    </r>
    <r>
      <rPr>
        <sz val="8"/>
        <color indexed="8"/>
        <rFont val="Arial"/>
        <family val="2"/>
      </rPr>
      <t>, питание 10.2-13.8VDC, 30мА</t>
    </r>
  </si>
  <si>
    <r>
      <t xml:space="preserve">Серия </t>
    </r>
    <r>
      <rPr>
        <b/>
        <sz val="10"/>
        <color indexed="8"/>
        <rFont val="Arial Cyr"/>
        <family val="2"/>
      </rPr>
      <t>MEGARED                       Извещатели повышенной дальности</t>
    </r>
  </si>
  <si>
    <t>LRP-180QH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</si>
  <si>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IP66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180х4м</t>
    </r>
    <r>
      <rPr>
        <sz val="8"/>
        <color indexed="8"/>
        <rFont val="Arial"/>
        <family val="2"/>
      </rPr>
      <t xml:space="preserve">, оптико-электронный пассивный для открытых пространств с расширенным температурным диапазоном </t>
    </r>
    <r>
      <rPr>
        <b/>
        <sz val="8"/>
        <color indexed="8"/>
        <rFont val="Arial"/>
        <family val="2"/>
      </rPr>
      <t>-40°С - +50°С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тампер Н.З., </t>
    </r>
    <r>
      <rPr>
        <b/>
        <sz val="8"/>
        <color indexed="8"/>
        <rFont val="Arial"/>
        <family val="2"/>
      </rPr>
      <t>металлический вандалозащищенный корпус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раздельные тревожные выходы для зон 0-100м и 100-180м</t>
    </r>
    <r>
      <rPr>
        <sz val="8"/>
        <color indexed="8"/>
        <rFont val="Arial"/>
        <family val="2"/>
      </rPr>
      <t xml:space="preserve">, двухканальная система детектирования, </t>
    </r>
    <r>
      <rPr>
        <b/>
        <sz val="8"/>
        <color indexed="8"/>
        <rFont val="Arial"/>
        <family val="2"/>
      </rPr>
      <t>защита от засветки 50.000 люкс и радио излучения более 30 В/м</t>
    </r>
    <r>
      <rPr>
        <sz val="8"/>
        <color indexed="8"/>
        <rFont val="Arial"/>
        <family val="2"/>
      </rPr>
      <t>, питание 11-16В, 60мА</t>
    </r>
  </si>
  <si>
    <r>
      <t xml:space="preserve">Аксессуары для извещателей серий </t>
    </r>
    <r>
      <rPr>
        <b/>
        <sz val="10"/>
        <color indexed="8"/>
        <rFont val="Arial Cyr"/>
        <family val="2"/>
      </rPr>
      <t>REDWALL / REDWIDE / MEGARED</t>
    </r>
  </si>
  <si>
    <t>OPM-WT (замена LRP1020)</t>
  </si>
  <si>
    <t>Аудиотестер для настройки и проверки извещателей LRP</t>
  </si>
  <si>
    <t>LRP SCA</t>
  </si>
  <si>
    <t>Кронштейн для крепления извещателей LRP на столбе (D=48мм)</t>
  </si>
  <si>
    <t>LRP MINIHOOD</t>
  </si>
  <si>
    <t>Защитный (солнце/снег) экран для извещателей LRP4010/404/3020S</t>
  </si>
  <si>
    <t>LRP MIDIHOOD</t>
  </si>
  <si>
    <t>Защитный (солнце/снег) экран для извещателей LRP100QS/5030S</t>
  </si>
  <si>
    <t>LRP MEGAHOOD</t>
  </si>
  <si>
    <t>Защитный (солнце/снег) экран для извещателей LRP180QH</t>
  </si>
  <si>
    <t>LRP CAGE</t>
  </si>
  <si>
    <t>Антивандальная решетка для извещателей LRP</t>
  </si>
  <si>
    <t>Активные инфракрасные барьеры различной дальности</t>
  </si>
  <si>
    <r>
      <t>Optex</t>
    </r>
    <r>
      <rPr>
        <b/>
        <sz val="8"/>
        <rFont val="Arial CYR"/>
        <family val="2"/>
      </rPr>
      <t xml:space="preserve"> AX-70TN</t>
    </r>
  </si>
  <si>
    <r>
      <t>Всепогодный  IP-65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охранный линейный (дальность </t>
    </r>
    <r>
      <rPr>
        <b/>
        <sz val="8"/>
        <color indexed="8"/>
        <rFont val="Arial"/>
        <family val="2"/>
      </rPr>
      <t>20м</t>
    </r>
    <r>
      <rPr>
        <sz val="8"/>
        <color indexed="8"/>
        <rFont val="Arial"/>
        <family val="2"/>
      </rPr>
      <t xml:space="preserve"> на улице и 50м в помещении) оптико-электронный активный,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н.з. реле , микропроцессорный, компактный, легкая и быстрая настройка, </t>
    </r>
    <r>
      <rPr>
        <b/>
        <sz val="8"/>
        <color indexed="8"/>
        <rFont val="Arial"/>
        <family val="2"/>
      </rPr>
      <t>защита от разрядов до 15 кВ</t>
    </r>
  </si>
  <si>
    <r>
      <t>Optex</t>
    </r>
    <r>
      <rPr>
        <b/>
        <sz val="8"/>
        <rFont val="Arial CYR"/>
        <family val="2"/>
      </rPr>
      <t xml:space="preserve"> AX-130TN</t>
    </r>
  </si>
  <si>
    <r>
      <t>Всепогодный  IP-65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охранный линейный (дальность </t>
    </r>
    <r>
      <rPr>
        <b/>
        <sz val="8"/>
        <color indexed="8"/>
        <rFont val="Arial"/>
        <family val="2"/>
      </rPr>
      <t>40м</t>
    </r>
    <r>
      <rPr>
        <sz val="8"/>
        <color indexed="8"/>
        <rFont val="Arial"/>
        <family val="2"/>
      </rPr>
      <t xml:space="preserve"> на улице и 100м в помещении) оптико-электронный активный,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н.з. реле , микропроцессорный, компактный, легкая и быстрая настройка, </t>
    </r>
    <r>
      <rPr>
        <b/>
        <sz val="8"/>
        <color indexed="8"/>
        <rFont val="Arial"/>
        <family val="2"/>
      </rPr>
      <t>защита от разрядов до 15 кВ</t>
    </r>
  </si>
  <si>
    <r>
      <t>Optex</t>
    </r>
    <r>
      <rPr>
        <b/>
        <sz val="8"/>
        <rFont val="Arial CYR"/>
        <family val="2"/>
      </rPr>
      <t xml:space="preserve"> AX-100PLUS</t>
    </r>
  </si>
  <si>
    <r>
      <t>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30м</t>
    </r>
    <r>
      <rPr>
        <sz val="8"/>
        <color indexed="8"/>
        <rFont val="Arial"/>
        <family val="2"/>
      </rPr>
      <t xml:space="preserve"> на улице и 60м в помещении) оптико-электронный активный,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 "сухие контакты " - н.з./н.о. реле, микропроцессорный, </t>
    </r>
    <r>
      <rPr>
        <b/>
        <sz val="8"/>
        <color indexed="8"/>
        <rFont val="Arial"/>
        <family val="2"/>
      </rPr>
      <t>защита от разрядов до 14 кВ</t>
    </r>
  </si>
  <si>
    <r>
      <t>Optex</t>
    </r>
    <r>
      <rPr>
        <b/>
        <sz val="8"/>
        <rFont val="Arial CYR"/>
        <family val="2"/>
      </rPr>
      <t xml:space="preserve"> AX-200PLUS</t>
    </r>
  </si>
  <si>
    <r>
      <t>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60м</t>
    </r>
    <r>
      <rPr>
        <sz val="8"/>
        <color indexed="8"/>
        <rFont val="Arial"/>
        <family val="2"/>
      </rPr>
      <t xml:space="preserve"> на улице и 120м в помещении) оптико-электронный активный,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 "сухие контакты " - н.з./н.о. реле, микропроцессорный, </t>
    </r>
    <r>
      <rPr>
        <b/>
        <sz val="8"/>
        <color indexed="8"/>
        <rFont val="Arial"/>
        <family val="2"/>
      </rPr>
      <t>защита от разрядов до 14 кВ</t>
    </r>
  </si>
  <si>
    <r>
      <t>Optex</t>
    </r>
    <r>
      <rPr>
        <b/>
        <sz val="8"/>
        <rFont val="Arial CYR"/>
        <family val="2"/>
      </rPr>
      <t xml:space="preserve"> AX-200TN</t>
    </r>
  </si>
  <si>
    <r>
      <t>Всепогодный  IP-65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охранный линейный (дальность </t>
    </r>
    <r>
      <rPr>
        <b/>
        <sz val="8"/>
        <color indexed="8"/>
        <rFont val="Arial"/>
        <family val="2"/>
      </rPr>
      <t>60м</t>
    </r>
    <r>
      <rPr>
        <sz val="8"/>
        <color indexed="8"/>
        <rFont val="Arial"/>
        <family val="2"/>
      </rPr>
      <t xml:space="preserve"> на улице и 120м в помещении) оптико-электронный активный,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н.з. реле , микропроцессорный, компактный, легкая и быстрая настройка, </t>
    </r>
    <r>
      <rPr>
        <b/>
        <sz val="8"/>
        <color indexed="8"/>
        <rFont val="Arial"/>
        <family val="2"/>
      </rPr>
      <t>защита от разрядов до 15 кВ</t>
    </r>
  </si>
  <si>
    <r>
      <t>Optex</t>
    </r>
    <r>
      <rPr>
        <b/>
        <sz val="8"/>
        <rFont val="Arial CYR"/>
        <family val="2"/>
      </rPr>
      <t xml:space="preserve"> AX-100TF</t>
    </r>
  </si>
  <si>
    <r>
      <t>Всепогодный  IP-65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охранный линейный (дальность </t>
    </r>
    <r>
      <rPr>
        <b/>
        <sz val="8"/>
        <color indexed="8"/>
        <rFont val="Arial"/>
        <family val="2"/>
      </rPr>
      <t>30м</t>
    </r>
    <r>
      <rPr>
        <sz val="8"/>
        <color indexed="8"/>
        <rFont val="Arial"/>
        <family val="2"/>
      </rPr>
      <t xml:space="preserve"> на улице и 60м в помещении) оптико-электронный активный, </t>
    </r>
    <r>
      <rPr>
        <b/>
        <sz val="8"/>
        <color indexed="8"/>
        <rFont val="Arial"/>
        <family val="2"/>
      </rPr>
      <t>с выбором частоты для стыковки (4 канала)</t>
    </r>
    <r>
      <rPr>
        <sz val="8"/>
        <color indexed="8"/>
        <rFont val="Arial"/>
        <family val="2"/>
      </rPr>
      <t xml:space="preserve">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н.з. реле , микропроцессорный, компактный, легкая и быстрая настройка, </t>
    </r>
    <r>
      <rPr>
        <b/>
        <sz val="8"/>
        <color indexed="8"/>
        <rFont val="Arial"/>
        <family val="2"/>
      </rPr>
      <t>защита от разрядов до 15 кВ</t>
    </r>
  </si>
  <si>
    <r>
      <t>Optex</t>
    </r>
    <r>
      <rPr>
        <b/>
        <sz val="8"/>
        <rFont val="Arial CYR"/>
        <family val="2"/>
      </rPr>
      <t xml:space="preserve"> AX-200TF</t>
    </r>
  </si>
  <si>
    <r>
      <t xml:space="preserve">То же, что и AX-100TF, дальность </t>
    </r>
    <r>
      <rPr>
        <b/>
        <sz val="8"/>
        <color indexed="8"/>
        <rFont val="Arial"/>
        <family val="2"/>
      </rPr>
      <t>60м</t>
    </r>
    <r>
      <rPr>
        <sz val="8"/>
        <color indexed="8"/>
        <rFont val="Arial"/>
        <family val="2"/>
      </rPr>
      <t xml:space="preserve"> на улице и 120м в помещении</t>
    </r>
  </si>
  <si>
    <r>
      <t>Optex</t>
    </r>
    <r>
      <rPr>
        <b/>
        <sz val="8"/>
        <rFont val="Arial CYR"/>
        <family val="2"/>
      </rPr>
      <t xml:space="preserve"> AX-250PLUS</t>
    </r>
  </si>
  <si>
    <r>
      <t>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75м</t>
    </r>
    <r>
      <rPr>
        <sz val="8"/>
        <color indexed="8"/>
        <rFont val="Arial"/>
        <family val="2"/>
      </rPr>
      <t xml:space="preserve"> на улице и 150м в помещении) оптико-электронный активный,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 "сухие контакты " - н.з./н.о. реле, микропроцессорный, </t>
    </r>
    <r>
      <rPr>
        <b/>
        <sz val="8"/>
        <color indexed="8"/>
        <rFont val="Arial"/>
        <family val="2"/>
      </rPr>
      <t>защита от разрядов до 14 кВ</t>
    </r>
  </si>
  <si>
    <r>
      <t>Optex</t>
    </r>
    <r>
      <rPr>
        <b/>
        <sz val="8"/>
        <rFont val="Arial CYR"/>
        <family val="2"/>
      </rPr>
      <t xml:space="preserve"> AX-500PLUS</t>
    </r>
  </si>
  <si>
    <r>
      <t>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150м</t>
    </r>
    <r>
      <rPr>
        <sz val="8"/>
        <color indexed="8"/>
        <rFont val="Arial"/>
        <family val="2"/>
      </rPr>
      <t xml:space="preserve"> на улице и 300м в помещении) оптико-электронный активный,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 "сухие контакты " - н.з./н.о. реле, микропроцессорный, </t>
    </r>
    <r>
      <rPr>
        <b/>
        <sz val="8"/>
        <color indexed="8"/>
        <rFont val="Arial"/>
        <family val="2"/>
      </rPr>
      <t>защита от разрядов до 14 кВ</t>
    </r>
  </si>
  <si>
    <r>
      <t>Optex</t>
    </r>
    <r>
      <rPr>
        <b/>
        <sz val="8"/>
        <rFont val="Arial CYR"/>
        <family val="2"/>
      </rPr>
      <t xml:space="preserve"> AX-350TF
</t>
    </r>
    <r>
      <rPr>
        <sz val="8"/>
        <rFont val="Arial Cyr"/>
        <family val="2"/>
      </rPr>
      <t>(модернизированный               AX-350MKII)</t>
    </r>
  </si>
  <si>
    <r>
      <t>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100м</t>
    </r>
    <r>
      <rPr>
        <sz val="8"/>
        <color indexed="8"/>
        <rFont val="Arial"/>
        <family val="2"/>
      </rPr>
      <t xml:space="preserve"> на улице и 200м в помещении) оптико-электронный активный, </t>
    </r>
    <r>
      <rPr>
        <b/>
        <sz val="8"/>
        <color indexed="8"/>
        <rFont val="Arial"/>
        <family val="2"/>
      </rPr>
      <t>с выбором частоты для стыковки</t>
    </r>
    <r>
      <rPr>
        <sz val="8"/>
        <color indexed="8"/>
        <rFont val="Arial"/>
        <family val="2"/>
      </rPr>
      <t xml:space="preserve">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 "сухие контакты " - н.з./н.о. реле, микропроцессорный, </t>
    </r>
    <r>
      <rPr>
        <b/>
        <sz val="8"/>
        <color indexed="8"/>
        <rFont val="Arial"/>
        <family val="2"/>
      </rPr>
      <t>защита от электромагнитных разрядов до 15 кВ</t>
    </r>
  </si>
  <si>
    <r>
      <t>Optex</t>
    </r>
    <r>
      <rPr>
        <b/>
        <sz val="8"/>
        <rFont val="Arial CYR"/>
        <family val="2"/>
      </rPr>
      <t xml:space="preserve"> AX-650TF
</t>
    </r>
    <r>
      <rPr>
        <sz val="8"/>
        <rFont val="Arial Cyr"/>
        <family val="2"/>
      </rPr>
      <t>(модернизированный               AX-650MKII)</t>
    </r>
  </si>
  <si>
    <r>
      <t>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200м</t>
    </r>
    <r>
      <rPr>
        <sz val="8"/>
        <color indexed="8"/>
        <rFont val="Arial"/>
        <family val="2"/>
      </rPr>
      <t xml:space="preserve"> на улице и 400м в помещении) оптико-электронный активный, </t>
    </r>
    <r>
      <rPr>
        <b/>
        <sz val="8"/>
        <color indexed="8"/>
        <rFont val="Arial"/>
        <family val="2"/>
      </rPr>
      <t>с выбором частоты для стыковки</t>
    </r>
    <r>
      <rPr>
        <sz val="8"/>
        <color indexed="8"/>
        <rFont val="Arial"/>
        <family val="2"/>
      </rPr>
      <t xml:space="preserve">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 "сухие контакты " - н.з./н.о. реле, микропроцессорный, </t>
    </r>
    <r>
      <rPr>
        <b/>
        <sz val="8"/>
        <color indexed="8"/>
        <rFont val="Arial"/>
        <family val="2"/>
      </rPr>
      <t>защита от электромагнитных разрядов до 15 кВ</t>
    </r>
  </si>
  <si>
    <r>
      <t>Optex</t>
    </r>
    <r>
      <rPr>
        <b/>
        <sz val="8"/>
        <rFont val="Arial CYR"/>
        <family val="2"/>
      </rPr>
      <t xml:space="preserve"> AX-350DH MKIII</t>
    </r>
  </si>
  <si>
    <r>
      <t>Цифровой 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 (HU-2, два комплекта!)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100м</t>
    </r>
    <r>
      <rPr>
        <sz val="8"/>
        <color indexed="8"/>
        <rFont val="Arial"/>
        <family val="2"/>
      </rPr>
      <t xml:space="preserve"> на улице и 200м в помещении) оптико-электронный активный, синхронизированный, двухлучевой, система TDM,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система адресации,</t>
    </r>
    <r>
      <rPr>
        <b/>
        <sz val="8"/>
        <color indexed="8"/>
        <rFont val="Arial"/>
        <family val="2"/>
      </rPr>
      <t xml:space="preserve"> автоматический выбор частоты для стыковки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автоконтроль излучаемой мощности ATPC, быстрая настройка без помощи вольтметра</t>
    </r>
    <r>
      <rPr>
        <sz val="8"/>
        <color indexed="8"/>
        <rFont val="Arial"/>
        <family val="2"/>
      </rPr>
      <t xml:space="preserve">, "сухие контакты " - н.з./н.о. реле, </t>
    </r>
    <r>
      <rPr>
        <b/>
        <sz val="8"/>
        <color indexed="8"/>
        <rFont val="Arial"/>
        <family val="2"/>
      </rPr>
      <t>защита от электромагнитных разрядов до 14 кВ</t>
    </r>
  </si>
  <si>
    <r>
      <t>Optex</t>
    </r>
    <r>
      <rPr>
        <b/>
        <sz val="8"/>
        <rFont val="Arial CYR"/>
        <family val="2"/>
      </rPr>
      <t xml:space="preserve"> AX-350DH TS</t>
    </r>
  </si>
  <si>
    <r>
      <t>Аналогично AX-350DH MKIII</t>
    </r>
    <r>
      <rPr>
        <b/>
        <sz val="8"/>
        <color indexed="8"/>
        <rFont val="Arial"/>
        <family val="2"/>
      </rPr>
      <t>, но с выбором логики тревог по верхнему и нижнему лучу (И/ИЛИ)</t>
    </r>
  </si>
  <si>
    <r>
      <t>Optex</t>
    </r>
    <r>
      <rPr>
        <b/>
        <sz val="8"/>
        <rFont val="Arial CYR"/>
        <family val="2"/>
      </rPr>
      <t xml:space="preserve"> AX-650DH MKIII</t>
    </r>
  </si>
  <si>
    <r>
      <t>Цифровой 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 (HU-2, два комплекта!)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200м</t>
    </r>
    <r>
      <rPr>
        <sz val="8"/>
        <color indexed="8"/>
        <rFont val="Arial"/>
        <family val="2"/>
      </rPr>
      <t xml:space="preserve"> на улице и 400м в помещении) оптико-электронный активный, синхронизированный, двухлучевой, система TDM, система адресации,</t>
    </r>
    <r>
      <rPr>
        <b/>
        <sz val="8"/>
        <color indexed="8"/>
        <rFont val="Arial"/>
        <family val="2"/>
      </rPr>
      <t xml:space="preserve"> автоматический выбор частоты для стыковки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автоконтроль излучаемой мощности ATPC, быстрая настройка без помощи вольтметра</t>
    </r>
    <r>
      <rPr>
        <sz val="8"/>
        <color indexed="8"/>
        <rFont val="Arial"/>
        <family val="2"/>
      </rPr>
      <t xml:space="preserve">, "сухие контакты " - н.з./н.о. реле, </t>
    </r>
    <r>
      <rPr>
        <b/>
        <sz val="8"/>
        <color indexed="8"/>
        <rFont val="Arial"/>
        <family val="2"/>
      </rPr>
      <t>защита от электромагнитных разрядов до 14 кВ</t>
    </r>
  </si>
  <si>
    <r>
      <t>STA</t>
    </r>
    <r>
      <rPr>
        <b/>
        <sz val="8"/>
        <rFont val="Arial CYR"/>
        <family val="2"/>
      </rPr>
      <t xml:space="preserve"> AX-3</t>
    </r>
  </si>
  <si>
    <r>
      <t>Профессиональный Г-образный кронштейн для крепления АХ серии на заборе/стене,</t>
    </r>
    <r>
      <rPr>
        <b/>
        <sz val="8"/>
        <color indexed="10"/>
        <rFont val="Arial"/>
        <family val="2"/>
      </rPr>
      <t xml:space="preserve"> цена за 1 шт!</t>
    </r>
  </si>
  <si>
    <r>
      <t xml:space="preserve">Optex </t>
    </r>
    <r>
      <rPr>
        <b/>
        <sz val="8"/>
        <rFont val="Arial CYR"/>
        <family val="2"/>
      </rPr>
      <t>BC-1</t>
    </r>
  </si>
  <si>
    <r>
      <t xml:space="preserve">Задняя крышка для AX-250/500/350/650 при креплении на столбе </t>
    </r>
    <r>
      <rPr>
        <b/>
        <sz val="8"/>
        <color indexed="8"/>
        <rFont val="Arial"/>
        <family val="2"/>
      </rPr>
      <t>(пара)</t>
    </r>
  </si>
  <si>
    <r>
      <t xml:space="preserve">Optex </t>
    </r>
    <r>
      <rPr>
        <b/>
        <sz val="8"/>
        <rFont val="Arial CYR"/>
        <family val="2"/>
      </rPr>
      <t>BC-2</t>
    </r>
  </si>
  <si>
    <r>
      <t xml:space="preserve">Задняя крышка для AX-100/200 Plus/Alpha при креплении на столбе </t>
    </r>
    <r>
      <rPr>
        <b/>
        <sz val="8"/>
        <color indexed="8"/>
        <rFont val="Arial"/>
        <family val="2"/>
      </rPr>
      <t>(пара)</t>
    </r>
  </si>
  <si>
    <r>
      <t xml:space="preserve">Optex </t>
    </r>
    <r>
      <rPr>
        <b/>
        <sz val="8"/>
        <rFont val="Arial CYR"/>
        <family val="2"/>
      </rPr>
      <t>BC-3</t>
    </r>
  </si>
  <si>
    <r>
      <t xml:space="preserve">Задняя крышка для AX-70/100/130/200 TN/TF при креплении на столбе </t>
    </r>
    <r>
      <rPr>
        <b/>
        <sz val="8"/>
        <color indexed="8"/>
        <rFont val="Arial"/>
        <family val="2"/>
      </rPr>
      <t>(пара)</t>
    </r>
  </si>
  <si>
    <r>
      <t xml:space="preserve">Optex </t>
    </r>
    <r>
      <rPr>
        <b/>
        <sz val="8"/>
        <rFont val="Arial Cyr"/>
        <family val="2"/>
      </rPr>
      <t>PCS</t>
    </r>
    <r>
      <rPr>
        <b/>
        <sz val="8"/>
        <rFont val="Arial CYR"/>
        <family val="2"/>
      </rPr>
      <t>-3</t>
    </r>
  </si>
  <si>
    <r>
      <t xml:space="preserve">Боковая крышка для AX-70/100/130/200 TN/TF при креплении на столбе </t>
    </r>
    <r>
      <rPr>
        <b/>
        <sz val="8"/>
        <color indexed="8"/>
        <rFont val="Arial"/>
        <family val="2"/>
      </rPr>
      <t>(пара)</t>
    </r>
  </si>
  <si>
    <r>
      <t>Optex</t>
    </r>
    <r>
      <rPr>
        <b/>
        <sz val="8"/>
        <rFont val="Arial CYR"/>
        <family val="2"/>
      </rPr>
      <t xml:space="preserve"> HU-1</t>
    </r>
  </si>
  <si>
    <r>
      <t xml:space="preserve">Нагреватель для AX-250/500/350/650 Plus/MKII, до - 60° С </t>
    </r>
    <r>
      <rPr>
        <b/>
        <sz val="8"/>
        <color indexed="8"/>
        <rFont val="Arial"/>
        <family val="2"/>
      </rPr>
      <t>(пара)</t>
    </r>
  </si>
  <si>
    <r>
      <t xml:space="preserve">Optex </t>
    </r>
    <r>
      <rPr>
        <b/>
        <sz val="8"/>
        <rFont val="Arial CYR"/>
        <family val="2"/>
      </rPr>
      <t>HU-2</t>
    </r>
  </si>
  <si>
    <r>
      <t xml:space="preserve">Нагреватель для AX-100/200 Plus/Alpha, до - 60° С </t>
    </r>
    <r>
      <rPr>
        <b/>
        <sz val="8"/>
        <color indexed="8"/>
        <rFont val="Arial"/>
        <family val="2"/>
      </rPr>
      <t>(пара)</t>
    </r>
  </si>
  <si>
    <r>
      <t xml:space="preserve">Optex </t>
    </r>
    <r>
      <rPr>
        <b/>
        <sz val="8"/>
        <rFont val="Arial CYR"/>
        <family val="2"/>
      </rPr>
      <t>HU-3</t>
    </r>
  </si>
  <si>
    <r>
      <t xml:space="preserve">Нагреватель для AX-70/100/130/200 TN/TF , до - 60° С </t>
    </r>
    <r>
      <rPr>
        <b/>
        <sz val="8"/>
        <color indexed="8"/>
        <rFont val="Arial"/>
        <family val="2"/>
      </rPr>
      <t>(пара)</t>
    </r>
  </si>
  <si>
    <r>
      <t xml:space="preserve">Optex </t>
    </r>
    <r>
      <rPr>
        <b/>
        <sz val="8"/>
        <rFont val="Arial CYR"/>
        <family val="2"/>
      </rPr>
      <t>AX-500P COVER</t>
    </r>
  </si>
  <si>
    <t>Передняя крышка для извещателей AX-250/500/350/650 (ЗиП)</t>
  </si>
  <si>
    <r>
      <t>Optex</t>
    </r>
    <r>
      <rPr>
        <b/>
        <sz val="8"/>
        <rFont val="Arial CYR"/>
        <family val="2"/>
      </rPr>
      <t xml:space="preserve"> AX-BT</t>
    </r>
  </si>
  <si>
    <t>Двухсторонняя башня для установки на горизонтальную поверхность, высота 1.75 м,  для уличных извещателей серии AX</t>
  </si>
  <si>
    <r>
      <t>Optex</t>
    </r>
    <r>
      <rPr>
        <b/>
        <sz val="8"/>
        <rFont val="Arial CYR"/>
        <family val="2"/>
      </rPr>
      <t xml:space="preserve"> AX-WMT</t>
    </r>
  </si>
  <si>
    <t>Односторонняя башня для установки на вертикальную поверхность, высота 1.75 м,  для уличных извещателей серии AX</t>
  </si>
  <si>
    <r>
      <t>Optex</t>
    </r>
    <r>
      <rPr>
        <b/>
        <sz val="8"/>
        <rFont val="Arial CYR"/>
        <family val="2"/>
      </rPr>
      <t xml:space="preserve"> AX-BTCP (пара)</t>
    </r>
  </si>
  <si>
    <t>Переходная плата для крепления в башни малогабаритных извещателей AX-70/130/200TN, AX-100/200PLUS/TF</t>
  </si>
  <si>
    <r>
      <t>Optex</t>
    </r>
    <r>
      <rPr>
        <b/>
        <sz val="8"/>
        <rFont val="Arial CYR"/>
        <family val="2"/>
      </rPr>
      <t xml:space="preserve"> BT-F</t>
    </r>
  </si>
  <si>
    <t>Кронштейн для крепления башни AX-BT на земле (заливается в бетон)</t>
  </si>
  <si>
    <r>
      <t>Optex</t>
    </r>
    <r>
      <rPr>
        <b/>
        <sz val="8"/>
        <rFont val="Arial CYR"/>
        <family val="2"/>
      </rPr>
      <t xml:space="preserve"> BT-W</t>
    </r>
  </si>
  <si>
    <t>Кронштейн для крепления башни AX-BT на стене</t>
  </si>
  <si>
    <r>
      <t>Optex</t>
    </r>
    <r>
      <rPr>
        <b/>
        <sz val="8"/>
        <rFont val="Arial CYR"/>
        <family val="2"/>
      </rPr>
      <t xml:space="preserve"> TW-TTO</t>
    </r>
  </si>
  <si>
    <t>Топ-тампер для AX-BT. Исключает возможность "перелаза" через башню.</t>
  </si>
  <si>
    <r>
      <t>Optex</t>
    </r>
    <r>
      <rPr>
        <b/>
        <sz val="8"/>
        <rFont val="Arial CYR"/>
        <family val="2"/>
      </rPr>
      <t xml:space="preserve"> BT-H</t>
    </r>
  </si>
  <si>
    <t>Встраиваемый нагреватель для башен</t>
  </si>
  <si>
    <r>
      <t>Optex</t>
    </r>
    <r>
      <rPr>
        <b/>
        <sz val="8"/>
        <rFont val="Arial CYR"/>
        <family val="2"/>
      </rPr>
      <t xml:space="preserve"> BT-TH</t>
    </r>
  </si>
  <si>
    <t>Встраиваемый термостат (используется совместно с BT-H)</t>
  </si>
  <si>
    <r>
      <t>Optex</t>
    </r>
    <r>
      <rPr>
        <b/>
        <sz val="8"/>
        <rFont val="Arial CYR"/>
        <family val="2"/>
      </rPr>
      <t xml:space="preserve"> BT-С</t>
    </r>
  </si>
  <si>
    <t>Передняя крышка для башен (ЗиП)</t>
  </si>
  <si>
    <r>
      <t>Optex</t>
    </r>
    <r>
      <rPr>
        <b/>
        <sz val="8"/>
        <rFont val="Arial CYR"/>
        <family val="2"/>
      </rPr>
      <t xml:space="preserve"> BT-TС</t>
    </r>
  </si>
  <si>
    <t>Верхняя крышка для башни AX-BT (ЗиП)</t>
  </si>
  <si>
    <r>
      <t xml:space="preserve">STA </t>
    </r>
    <r>
      <rPr>
        <b/>
        <sz val="8"/>
        <color indexed="8"/>
        <rFont val="Arial"/>
        <family val="2"/>
      </rPr>
      <t>PT050</t>
    </r>
  </si>
  <si>
    <t>Двусторонняя башня для установки на горизонтальную поверхность, высота 0.5м,  для всех извещателей серии AX. Для крепления в башни малогабаритных извещателей AX-100/200TF и AX-70/130/200TN необходимо использовать переходные платы PT2H</t>
  </si>
  <si>
    <r>
      <t xml:space="preserve">STA </t>
    </r>
    <r>
      <rPr>
        <b/>
        <sz val="8"/>
        <color indexed="8"/>
        <rFont val="Arial"/>
        <family val="2"/>
      </rPr>
      <t>PT100</t>
    </r>
  </si>
  <si>
    <t>Двусторонняя башня для установки на горизонтальную поверхность, высота 1.0м,  для всех извещателей серии AX. Для крепления в башни малогабаритных извещателей AX-100/200TF и AX-70/130/200TN необходимо использовать переходные платы PT2H</t>
  </si>
  <si>
    <r>
      <t xml:space="preserve">STA </t>
    </r>
    <r>
      <rPr>
        <b/>
        <sz val="8"/>
        <color indexed="8"/>
        <rFont val="Arial"/>
        <family val="2"/>
      </rPr>
      <t>PT150</t>
    </r>
  </si>
  <si>
    <t>Двусторонняя башня для установки на горизонтальную поверхность, высота 1.5м,  для всех извещателей серии AX.  Для крепления в башни малогабаритных извещателей AX-100/200TF и AX-70/130/200TN необходимо использовать переходные платы PT2H</t>
  </si>
  <si>
    <r>
      <t>STA</t>
    </r>
    <r>
      <rPr>
        <b/>
        <sz val="8"/>
        <color indexed="8"/>
        <rFont val="Arial"/>
        <family val="2"/>
      </rPr>
      <t xml:space="preserve"> PT200</t>
    </r>
  </si>
  <si>
    <t>Двусторонняя башня для установки на горизонтальную поверхность, высота 2.0м,  для всех извещателей серии AX.  Для крепления в башни малогабаритных извещателей AX-100/200TF и AX-70/130/200TN необходимо использовать переходные платы PT2H</t>
  </si>
  <si>
    <r>
      <t xml:space="preserve">STA </t>
    </r>
    <r>
      <rPr>
        <b/>
        <sz val="8"/>
        <color indexed="8"/>
        <rFont val="Arial"/>
        <family val="2"/>
      </rPr>
      <t>PT300</t>
    </r>
  </si>
  <si>
    <t>Двусторонняя башня для установки на горизонтальную поверхность, высота 3.0м,  для всех извещателей серии AX. Кронштейны MB3SB (пара) в комплекте.  Для крепления в башни малогабаритных извещателей AX-100/200TF и AX-70/130/200TN необходимо использовать переходные платы PT2H</t>
  </si>
  <si>
    <r>
      <t xml:space="preserve">STA </t>
    </r>
    <r>
      <rPr>
        <b/>
        <sz val="8"/>
        <color indexed="8"/>
        <rFont val="Arial"/>
        <family val="2"/>
      </rPr>
      <t>PT050W</t>
    </r>
  </si>
  <si>
    <t>Односторонняя башня для установки на вертикальную поверхность, высота 0.5м,  для всех извещателей серии AX.  Для крепления в башни малогабаритных извещателей AX-100/200TF и AX-70/130/200TN необходимо использовать переходные платы PT2H</t>
  </si>
  <si>
    <r>
      <t xml:space="preserve">STA </t>
    </r>
    <r>
      <rPr>
        <b/>
        <sz val="8"/>
        <color indexed="8"/>
        <rFont val="Arial"/>
        <family val="2"/>
      </rPr>
      <t>PT100W</t>
    </r>
  </si>
  <si>
    <t>Односторонняя башня для установки на вертикальную поверхность, высота 1.0м,  для всех извещателей серии AX.  Для крепления в башни малогабаритных извещателей AX-100/200TF и AX-70/130/200TN необходимо использовать переходные платы PT2H</t>
  </si>
  <si>
    <r>
      <t xml:space="preserve">STA </t>
    </r>
    <r>
      <rPr>
        <b/>
        <sz val="8"/>
        <color indexed="8"/>
        <rFont val="Arial"/>
        <family val="2"/>
      </rPr>
      <t>PT150W</t>
    </r>
  </si>
  <si>
    <t>Односторонняя башня для установки на вертикальную поверхность, высота 1.5м,  для всех извещателей серии AX.  Для крепления в башни малогабаритных извещателей AX-100/200TF и AX-70/130/200TN необходимо использовать переходные платы PT2H</t>
  </si>
  <si>
    <r>
      <t xml:space="preserve">STA </t>
    </r>
    <r>
      <rPr>
        <b/>
        <sz val="8"/>
        <color indexed="8"/>
        <rFont val="Arial"/>
        <family val="2"/>
      </rPr>
      <t>PT200W</t>
    </r>
  </si>
  <si>
    <t>Односторонняя башня для установки на вертикальную поверхность, высота 2.0м,  для всех извещателей серии AX.  Для крепления в башни малогабаритных извещателей AX-100/200TF и AX-70/130/200TN необходимо использовать переходные платы PT2H</t>
  </si>
  <si>
    <r>
      <t xml:space="preserve">STA </t>
    </r>
    <r>
      <rPr>
        <b/>
        <sz val="8"/>
        <color indexed="8"/>
        <rFont val="Arial"/>
        <family val="2"/>
      </rPr>
      <t>PT300W</t>
    </r>
  </si>
  <si>
    <t>Односторонняя башня для установки на вертикальную поверхность, высота 3.0м,  для всех извещателей серии AX.  Для крепления в башни малогабаритных извещателей AX-100/200TF и AX-70/130/200TN необходимо использовать переходные платы PT2H</t>
  </si>
  <si>
    <r>
      <t>STA</t>
    </r>
    <r>
      <rPr>
        <b/>
        <sz val="8"/>
        <rFont val="ArialMT"/>
        <family val="2"/>
      </rPr>
      <t xml:space="preserve"> MB050 </t>
    </r>
  </si>
  <si>
    <t>Односторонняя башня для установки на горизонтальную поверхность, высота 0.5м,  для всех извещателей серии AX</t>
  </si>
  <si>
    <r>
      <t>STA</t>
    </r>
    <r>
      <rPr>
        <b/>
        <sz val="8"/>
        <rFont val="ArialMT"/>
        <family val="2"/>
      </rPr>
      <t xml:space="preserve"> MB100 </t>
    </r>
  </si>
  <si>
    <t>Односторонняя башня для установки на горизонтальную поверхность, высота 1.0м,  для всех извещателей серии AX</t>
  </si>
  <si>
    <r>
      <t xml:space="preserve">STA </t>
    </r>
    <r>
      <rPr>
        <b/>
        <sz val="8"/>
        <rFont val="ArialMT"/>
        <family val="2"/>
      </rPr>
      <t xml:space="preserve">MB150 </t>
    </r>
  </si>
  <si>
    <t>Односторонняя башня для установки на горизонтальную поверхность, высота 1.5м,  для всех извещателей серии AX</t>
  </si>
  <si>
    <r>
      <t xml:space="preserve">STA </t>
    </r>
    <r>
      <rPr>
        <b/>
        <sz val="8"/>
        <rFont val="ArialMT"/>
        <family val="2"/>
      </rPr>
      <t xml:space="preserve">MB200 </t>
    </r>
  </si>
  <si>
    <t>Односторонняя башня для установки на горизонтальную поверхность, высота 2.0м,  для всех извещателей серии AX</t>
  </si>
  <si>
    <r>
      <t>STA</t>
    </r>
    <r>
      <rPr>
        <b/>
        <sz val="8"/>
        <rFont val="ArialMT"/>
        <family val="2"/>
      </rPr>
      <t xml:space="preserve"> MB300</t>
    </r>
  </si>
  <si>
    <t>Односторонняя башня для установки на горизонтальную поверхность, высота 3.0м,  для всех извещателей серии AX. Кронштейны MB3SB (пара) в комплекте.</t>
  </si>
  <si>
    <r>
      <t xml:space="preserve">STA </t>
    </r>
    <r>
      <rPr>
        <b/>
        <sz val="8"/>
        <color indexed="8"/>
        <rFont val="Arial"/>
        <family val="2"/>
      </rPr>
      <t>MALTA</t>
    </r>
  </si>
  <si>
    <t>Односторонняя цилиндрическая башня-фонарь с шаровым плафоном для установки на горизонтальную поверхность, высота 2.0м,  для уличных извещателей серии AX-70/130/200/TN/TF</t>
  </si>
  <si>
    <r>
      <t xml:space="preserve">STA </t>
    </r>
    <r>
      <rPr>
        <b/>
        <sz val="8"/>
        <color indexed="8"/>
        <rFont val="Arial"/>
        <family val="2"/>
      </rPr>
      <t>SPIRO 150</t>
    </r>
  </si>
  <si>
    <t>Односторонняя цилиндрическая башня для установки на горизонтальную поверхность, высота 1.55м,  для уличных извещателей серии AX-70/130/200/TN/TF</t>
  </si>
  <si>
    <r>
      <t xml:space="preserve">STA </t>
    </r>
    <r>
      <rPr>
        <b/>
        <sz val="8"/>
        <color indexed="8"/>
        <rFont val="Arial"/>
        <family val="2"/>
      </rPr>
      <t>SPIRO 80</t>
    </r>
  </si>
  <si>
    <t>Аналогично SPIRO 150, высота 0.8м</t>
  </si>
  <si>
    <r>
      <t xml:space="preserve">STA </t>
    </r>
    <r>
      <rPr>
        <b/>
        <sz val="8"/>
        <rFont val="ArialMT"/>
        <family val="2"/>
      </rPr>
      <t>CAV1</t>
    </r>
  </si>
  <si>
    <t>Односторонняя декоративная башня-фонарь с для установки на горизонтальную поверхность, высота 1.0м,  для уличных извещателей серии AX-70/130/200/TN/TF</t>
  </si>
  <si>
    <r>
      <t xml:space="preserve">STA </t>
    </r>
    <r>
      <rPr>
        <b/>
        <sz val="8"/>
        <rFont val="ArialMT"/>
        <family val="2"/>
      </rPr>
      <t>CAVW</t>
    </r>
  </si>
  <si>
    <t>Односторонняя декоративная башня-фонарь с для установки на вертикальную поверхность,  для уличных извещателей серии AX-70/130/200/TN/TF</t>
  </si>
  <si>
    <r>
      <t xml:space="preserve">STA </t>
    </r>
    <r>
      <rPr>
        <b/>
        <sz val="8"/>
        <rFont val="ArialMT"/>
        <family val="2"/>
      </rPr>
      <t>PT-LUX</t>
    </r>
  </si>
  <si>
    <t>Надстройка для башен серии PTxxx для установки светильников</t>
  </si>
  <si>
    <r>
      <t xml:space="preserve">STA </t>
    </r>
    <r>
      <rPr>
        <b/>
        <sz val="8"/>
        <rFont val="ArialMT"/>
        <family val="2"/>
      </rPr>
      <t>PT-CCTV</t>
    </r>
  </si>
  <si>
    <t>Надстройка для башен серии PTxxx для установки видеокамер</t>
  </si>
  <si>
    <r>
      <t xml:space="preserve">STA </t>
    </r>
    <r>
      <rPr>
        <b/>
        <sz val="8"/>
        <color indexed="8"/>
        <rFont val="Arial"/>
        <family val="2"/>
      </rPr>
      <t>PTFB</t>
    </r>
  </si>
  <si>
    <t>Кронштейн для крепления башен серии PT на земле (заливается в бетон)</t>
  </si>
  <si>
    <r>
      <t xml:space="preserve">STA </t>
    </r>
    <r>
      <rPr>
        <b/>
        <sz val="8"/>
        <color indexed="8"/>
        <rFont val="Arial"/>
        <family val="2"/>
      </rPr>
      <t>PTWB</t>
    </r>
  </si>
  <si>
    <t>Кронштейн для крепления башен серии PT на стене</t>
  </si>
  <si>
    <r>
      <t xml:space="preserve">STA </t>
    </r>
    <r>
      <rPr>
        <b/>
        <sz val="8"/>
        <color indexed="8"/>
        <rFont val="Arial"/>
        <family val="2"/>
      </rPr>
      <t>PT2H</t>
    </r>
  </si>
  <si>
    <t>Переходная плата для крепления в башни малогабаритных извещателей AX-70/130/200TN, AX-100/200PLUS/TF (цена за 1шт)</t>
  </si>
  <si>
    <r>
      <t xml:space="preserve">STA </t>
    </r>
    <r>
      <rPr>
        <b/>
        <sz val="8"/>
        <color indexed="8"/>
        <rFont val="Arial"/>
        <family val="2"/>
      </rPr>
      <t>PTPS</t>
    </r>
  </si>
  <si>
    <t>Топ-тампер для башен серии PT. Исключает возможность "перелаза" через башню.</t>
  </si>
  <si>
    <r>
      <t xml:space="preserve">STA </t>
    </r>
    <r>
      <rPr>
        <b/>
        <sz val="8"/>
        <color indexed="8"/>
        <rFont val="Arial"/>
        <family val="2"/>
      </rPr>
      <t>PTPSW</t>
    </r>
  </si>
  <si>
    <t>Топ-тампер для башен серии PTxxxW. Исключает возможность "перелаза" через башню.</t>
  </si>
  <si>
    <r>
      <t xml:space="preserve">STA </t>
    </r>
    <r>
      <rPr>
        <b/>
        <sz val="8"/>
        <rFont val="ArialMT"/>
        <family val="2"/>
      </rPr>
      <t>PT3R</t>
    </r>
  </si>
  <si>
    <t>Комплект креплений и растяжек для установки башен серии PT в условиях сильных ветров.</t>
  </si>
  <si>
    <r>
      <t xml:space="preserve">STA </t>
    </r>
    <r>
      <rPr>
        <b/>
        <sz val="8"/>
        <color indexed="8"/>
        <rFont val="Arial"/>
        <family val="2"/>
      </rPr>
      <t>PTTOP</t>
    </r>
  </si>
  <si>
    <t>Верхняя крышка для башен серии PT (ЗиП)</t>
  </si>
  <si>
    <r>
      <t xml:space="preserve">STA </t>
    </r>
    <r>
      <rPr>
        <b/>
        <sz val="8"/>
        <color indexed="8"/>
        <rFont val="Arial"/>
        <family val="2"/>
      </rPr>
      <t>PTTOP/W</t>
    </r>
  </si>
  <si>
    <t>Верхняя крышка для башен серии PTxxxW (ЗиП)</t>
  </si>
  <si>
    <r>
      <t xml:space="preserve">STA </t>
    </r>
    <r>
      <rPr>
        <b/>
        <sz val="8"/>
        <color indexed="8"/>
        <rFont val="Arial"/>
        <family val="2"/>
      </rPr>
      <t>PTPX1</t>
    </r>
  </si>
  <si>
    <t>Передняя крышка для башен PT, PTxxxW, MB высота 1м (ЗиП)</t>
  </si>
  <si>
    <r>
      <t xml:space="preserve">STA </t>
    </r>
    <r>
      <rPr>
        <b/>
        <sz val="8"/>
        <color indexed="8"/>
        <rFont val="Arial"/>
        <family val="2"/>
      </rPr>
      <t>PTPX1.5</t>
    </r>
  </si>
  <si>
    <t>Передняя крышка для башен PT, PTxxxW, MB высота 1.5м (ЗиП)</t>
  </si>
  <si>
    <r>
      <t xml:space="preserve">STA </t>
    </r>
    <r>
      <rPr>
        <b/>
        <sz val="8"/>
        <color indexed="8"/>
        <rFont val="Arial"/>
        <family val="2"/>
      </rPr>
      <t>PTPX2</t>
    </r>
  </si>
  <si>
    <t>Передняя крышка для башен PT, PTxxxW, MB высота 2.0м (ЗиП)</t>
  </si>
  <si>
    <r>
      <t xml:space="preserve">STA </t>
    </r>
    <r>
      <rPr>
        <b/>
        <sz val="8"/>
        <color indexed="8"/>
        <rFont val="Arial"/>
        <family val="2"/>
      </rPr>
      <t>PTPX3</t>
    </r>
  </si>
  <si>
    <t>Передняя крышка для башен PT, PTxxxW, MB высота 3.0м (ЗиП)</t>
  </si>
  <si>
    <r>
      <t xml:space="preserve">STA </t>
    </r>
    <r>
      <rPr>
        <b/>
        <sz val="8"/>
        <color indexed="8"/>
        <rFont val="Arial"/>
        <family val="2"/>
      </rPr>
      <t>MB3SB</t>
    </r>
  </si>
  <si>
    <t>Дополнительные боковые кронштейны (0.7м) для башен PT/MB. Входят в комплект поставки башен PT300/MB300.</t>
  </si>
  <si>
    <r>
      <t xml:space="preserve">STA </t>
    </r>
    <r>
      <rPr>
        <b/>
        <sz val="8"/>
        <color indexed="8"/>
        <rFont val="Arial"/>
        <family val="2"/>
      </rPr>
      <t>MBFB</t>
    </r>
  </si>
  <si>
    <t>Кронштейн для крепления башен серии MB на земле (заливается в бетон)</t>
  </si>
  <si>
    <r>
      <t>STA</t>
    </r>
    <r>
      <rPr>
        <b/>
        <sz val="8"/>
        <color indexed="8"/>
        <rFont val="Arial"/>
        <family val="2"/>
      </rPr>
      <t xml:space="preserve"> MBPS</t>
    </r>
  </si>
  <si>
    <t>Топ-тампер для башен серии MB. Исключает возможность "перелаза" через башню.</t>
  </si>
  <si>
    <r>
      <t xml:space="preserve">STA </t>
    </r>
    <r>
      <rPr>
        <b/>
        <sz val="8"/>
        <color indexed="8"/>
        <rFont val="Arial"/>
        <family val="2"/>
      </rPr>
      <t>MBSB</t>
    </r>
  </si>
  <si>
    <t>Боковые кронштейны для башен серии MB. Цена за пару (ЗиП)</t>
  </si>
  <si>
    <r>
      <t xml:space="preserve">STA </t>
    </r>
    <r>
      <rPr>
        <b/>
        <sz val="8"/>
        <color indexed="8"/>
        <rFont val="Arial"/>
        <family val="2"/>
      </rPr>
      <t>MBTOP</t>
    </r>
  </si>
  <si>
    <t>Верхняя крышка для башен серии MB (ЗиП)</t>
  </si>
  <si>
    <r>
      <t xml:space="preserve">STA </t>
    </r>
    <r>
      <rPr>
        <b/>
        <sz val="8"/>
        <rFont val="ArialMT"/>
        <family val="2"/>
      </rPr>
      <t>MAFB</t>
    </r>
  </si>
  <si>
    <t>Кронштейн для крепления башен серии MALTA, SPIRO и CAV1 на земле (заливается в бетон)</t>
  </si>
  <si>
    <r>
      <t xml:space="preserve">STA </t>
    </r>
    <r>
      <rPr>
        <b/>
        <sz val="8"/>
        <rFont val="ArialMT"/>
        <family val="2"/>
      </rPr>
      <t>MB3R</t>
    </r>
  </si>
  <si>
    <t>Комплект креплений и растяжек для установки башен серии MB в условиях сильных ветров.</t>
  </si>
  <si>
    <r>
      <t xml:space="preserve">STA </t>
    </r>
    <r>
      <rPr>
        <b/>
        <sz val="8"/>
        <rFont val="ArialMT"/>
        <family val="2"/>
      </rPr>
      <t>PTH</t>
    </r>
  </si>
  <si>
    <t>Встраиваемый нагреватель для башен всех серий, 12В, 250мА</t>
  </si>
  <si>
    <r>
      <t xml:space="preserve">STA </t>
    </r>
    <r>
      <rPr>
        <b/>
        <sz val="8"/>
        <rFont val="ArialMT"/>
        <family val="2"/>
      </rPr>
      <t>PTS</t>
    </r>
  </si>
  <si>
    <t>Встраиваемый термостат (используется совместно с PTH)</t>
  </si>
  <si>
    <t>Активный инфракрасный барьер со встроенной сиреной</t>
  </si>
  <si>
    <r>
      <t>Optex</t>
    </r>
    <r>
      <rPr>
        <b/>
        <sz val="8"/>
        <rFont val="Arial CYR"/>
        <family val="2"/>
      </rPr>
      <t xml:space="preserve"> BX-100PLUS</t>
    </r>
  </si>
  <si>
    <r>
      <t>Всепогодный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дальность </t>
    </r>
    <r>
      <rPr>
        <b/>
        <sz val="8"/>
        <color indexed="8"/>
        <rFont val="Arial"/>
        <family val="2"/>
      </rPr>
      <t>до 30 м</t>
    </r>
    <r>
      <rPr>
        <sz val="8"/>
        <color indexed="8"/>
        <rFont val="Arial"/>
        <family val="2"/>
      </rPr>
      <t xml:space="preserve"> на улице и до 60 м внутри,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"сухие контакты " - н.з./н.о. реле, </t>
    </r>
    <r>
      <rPr>
        <b/>
        <sz val="8"/>
        <color indexed="8"/>
        <rFont val="Arial"/>
        <family val="2"/>
      </rPr>
      <t>со встроенной сиреной</t>
    </r>
    <r>
      <rPr>
        <sz val="8"/>
        <color indexed="8"/>
        <rFont val="Arial"/>
        <family val="2"/>
      </rPr>
      <t>, настройка по звуку</t>
    </r>
  </si>
  <si>
    <r>
      <t xml:space="preserve">Optex </t>
    </r>
    <r>
      <rPr>
        <b/>
        <sz val="8"/>
        <rFont val="Arial CYR"/>
        <family val="2"/>
      </rPr>
      <t>SP-1</t>
    </r>
  </si>
  <si>
    <r>
      <t xml:space="preserve">Дистансер </t>
    </r>
    <r>
      <rPr>
        <b/>
        <sz val="8"/>
        <color indexed="8"/>
        <rFont val="Arial"/>
        <family val="2"/>
      </rPr>
      <t>(цена за 1шт)</t>
    </r>
  </si>
  <si>
    <r>
      <t>Вандалозащищенный корпус для BX-100PLUS</t>
    </r>
    <r>
      <rPr>
        <b/>
        <sz val="8"/>
        <color indexed="8"/>
        <rFont val="Arial"/>
        <family val="2"/>
      </rPr>
      <t xml:space="preserve"> (цена за 1шт)</t>
    </r>
  </si>
  <si>
    <r>
      <t xml:space="preserve">Optex </t>
    </r>
    <r>
      <rPr>
        <b/>
        <sz val="8"/>
        <rFont val="Arial CYR"/>
        <family val="2"/>
      </rPr>
      <t>WC-1</t>
    </r>
  </si>
  <si>
    <r>
      <t xml:space="preserve">Декоративный корпус для BX-100PLUS и BX-80N </t>
    </r>
    <r>
      <rPr>
        <b/>
        <sz val="8"/>
        <color indexed="8"/>
        <rFont val="Arial"/>
        <family val="2"/>
      </rPr>
      <t>(цена за 1шт)</t>
    </r>
  </si>
  <si>
    <r>
      <t xml:space="preserve">Серия </t>
    </r>
    <r>
      <rPr>
        <b/>
        <sz val="10"/>
        <color indexed="8"/>
        <rFont val="Arial Cyr"/>
        <family val="2"/>
      </rPr>
      <t xml:space="preserve">REDNET                              Надежная защита периметра          </t>
    </r>
    <r>
      <rPr>
        <b/>
        <sz val="10"/>
        <color indexed="9"/>
        <rFont val="Arial Cyr"/>
        <family val="2"/>
      </rPr>
      <t xml:space="preserve">               </t>
    </r>
  </si>
  <si>
    <t>RN4/10-25 (Channel A/B)</t>
  </si>
  <si>
    <r>
      <t xml:space="preserve">Комплект 4 передатчика + 4 приемника на расстояние от 10 до 25м, </t>
    </r>
    <r>
      <rPr>
        <b/>
        <sz val="8"/>
        <rFont val="Arial CYR"/>
        <family val="2"/>
      </rPr>
      <t xml:space="preserve">-35°С +60°С </t>
    </r>
    <r>
      <rPr>
        <sz val="8"/>
        <rFont val="Arial Cyr"/>
        <family val="2"/>
      </rPr>
      <t>70мА(прм+прд), 800мА(нагреватели). Два варианта исполнения по частоте  -  Channel A (по умолчанию) или Cannel B (необходимо указывать при заказе)</t>
    </r>
  </si>
  <si>
    <t>RN4/25-75 (Channel A/B)</t>
  </si>
  <si>
    <t>Аналогично RN4/10-25, но на расстояние от 25 до 75м</t>
  </si>
  <si>
    <t>RN4/75-150 (Channel A/B)</t>
  </si>
  <si>
    <t>Аналогично RN4/10-25, но на расстояние от 75 до 150м</t>
  </si>
  <si>
    <t>RNT 175</t>
  </si>
  <si>
    <t>Двусторонняя башня для RN4 (своб. установки). Высота 1.75м.</t>
  </si>
  <si>
    <t>RNW 175</t>
  </si>
  <si>
    <t>Настенная башня для RN4. Высота 1.75м.</t>
  </si>
  <si>
    <r>
      <t xml:space="preserve">Аксессуары для серии </t>
    </r>
    <r>
      <rPr>
        <b/>
        <sz val="10"/>
        <color indexed="8"/>
        <rFont val="Arial Cyr"/>
        <family val="2"/>
      </rPr>
      <t>REDNET</t>
    </r>
  </si>
  <si>
    <t>RNBB</t>
  </si>
  <si>
    <t>Напольный кронштейн для башни RNT 175 (Уст. в бетонное основание)</t>
  </si>
  <si>
    <t>RNTT</t>
  </si>
  <si>
    <t>Топ-тампер для RNT 175. Исключает возможность "перелаза" с опрой на башню.</t>
  </si>
  <si>
    <t>RNPK</t>
  </si>
  <si>
    <t>Кронштейн для крепления башни RNW 175 на столбе (диаметр 48мм)</t>
  </si>
  <si>
    <t>IR2000 B8/L</t>
  </si>
  <si>
    <t>Передняя крышка для башен RNT/RNW 175 (ЗиП)</t>
  </si>
  <si>
    <t>RLT2000A6</t>
  </si>
  <si>
    <t>Верхняя крышка для башни RNT175 (ЗиП)</t>
  </si>
  <si>
    <t>RLT2000B2</t>
  </si>
  <si>
    <t>Основание башни RNT175 (ЗиП)</t>
  </si>
  <si>
    <t>IR2000A6</t>
  </si>
  <si>
    <t>Кронштейн для установки прд/прм головок RN4 в башню (ЗиП)</t>
  </si>
  <si>
    <t>RN-FAN</t>
  </si>
  <si>
    <t>Вентилятор для башен RNT175</t>
  </si>
  <si>
    <t>RLW-FAN</t>
  </si>
  <si>
    <t>Вентилятор для башен RNW 175</t>
  </si>
  <si>
    <t>CVS 1</t>
  </si>
  <si>
    <t>Блок питания 240VAC/12VDC для извещателей RN4</t>
  </si>
  <si>
    <t>CVSR 3</t>
  </si>
  <si>
    <t>Блок питания 240VAC/12VDC с зарядным устройством для извещателей RN4</t>
  </si>
  <si>
    <t>Wireless 1000</t>
  </si>
  <si>
    <t>Надежный уличный извещатель, простота монтажа и настройки</t>
  </si>
  <si>
    <r>
      <t xml:space="preserve">Optex </t>
    </r>
    <r>
      <rPr>
        <b/>
        <sz val="8"/>
        <rFont val="Arial CYR"/>
        <family val="2"/>
      </rPr>
      <t>TD-10U</t>
    </r>
  </si>
  <si>
    <r>
      <t>Всепогодный</t>
    </r>
    <r>
      <rPr>
        <sz val="8"/>
        <color indexed="8"/>
        <rFont val="Arial"/>
        <family val="2"/>
      </rPr>
      <t xml:space="preserve"> извещатель охранный объемный (</t>
    </r>
    <r>
      <rPr>
        <b/>
        <sz val="8"/>
        <color indexed="8"/>
        <rFont val="Arial"/>
        <family val="2"/>
      </rPr>
      <t>4.2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 xml:space="preserve">0.6м </t>
    </r>
    <r>
      <rPr>
        <sz val="8"/>
        <color indexed="8"/>
        <rFont val="Arial"/>
        <family val="2"/>
      </rPr>
      <t xml:space="preserve">- широкий угол, </t>
    </r>
    <r>
      <rPr>
        <b/>
        <sz val="8"/>
        <color indexed="8"/>
        <rFont val="Arial"/>
        <family val="2"/>
      </rPr>
      <t xml:space="preserve">"штора" 15х2.8м </t>
    </r>
    <r>
      <rPr>
        <sz val="8"/>
        <color indexed="8"/>
        <rFont val="Arial"/>
        <family val="2"/>
      </rPr>
      <t xml:space="preserve">- узкий угол) оптико-электронный пассивный для открытых пространств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твердая сферическая линза, мультифокусная оптика, микропроцессорный, </t>
    </r>
    <r>
      <rPr>
        <b/>
        <sz val="8"/>
        <color indexed="8"/>
        <rFont val="Arial"/>
        <family val="2"/>
      </rPr>
      <t>защита от прямого света и радио излучения</t>
    </r>
    <r>
      <rPr>
        <sz val="8"/>
        <color indexed="8"/>
        <rFont val="Arial"/>
        <family val="2"/>
      </rPr>
      <t xml:space="preserve">, встроенный передатчик, питание 9В, 1Вт для режима ожидания, дальность  в условиях прямой видимости более </t>
    </r>
    <r>
      <rPr>
        <b/>
        <sz val="8"/>
        <color indexed="8"/>
        <rFont val="Arial"/>
        <family val="2"/>
      </rPr>
      <t>300м</t>
    </r>
  </si>
  <si>
    <r>
      <t xml:space="preserve">Optex </t>
    </r>
    <r>
      <rPr>
        <b/>
        <sz val="8"/>
        <rFont val="Arial CYR"/>
        <family val="2"/>
      </rPr>
      <t>RC-10U</t>
    </r>
  </si>
  <si>
    <t>Приемник с тревожным выходом типа "сухой контакт" - н.з./н.о. реле, и сиреной для TD-10U и TS-10U, 3 зоны, контроль питания и радиоканала, 9 В пост., 1 Вт (для режима ожидания)</t>
  </si>
  <si>
    <r>
      <t xml:space="preserve">Optex </t>
    </r>
    <r>
      <rPr>
        <b/>
        <sz val="8"/>
        <rFont val="Arial CYR"/>
        <family val="2"/>
      </rPr>
      <t>RG-10U</t>
    </r>
  </si>
  <si>
    <t>Приемник с тревожным выходом типа "сухой контакт" - н.з./н.о. реле, для TD-10U и TS-10U, 3 зоны, контроль питания и радиоканала, 12-24 В пост./пер., 1 Вт (для режима ожидания)</t>
  </si>
  <si>
    <r>
      <t xml:space="preserve">Optex </t>
    </r>
    <r>
      <rPr>
        <b/>
        <sz val="8"/>
        <rFont val="Arial CYR"/>
        <family val="2"/>
      </rPr>
      <t>TS-10U</t>
    </r>
  </si>
  <si>
    <t>Кнопка тревожная радиоканальная для активизации приемника RC-10U или RG-10U, 3 В, дальность 210 м</t>
  </si>
  <si>
    <t>1. Система контроля доступа.</t>
  </si>
  <si>
    <t xml:space="preserve"> Office Control</t>
  </si>
  <si>
    <t>Система КУД в комплекте:интерфейс USB-LBus,2шт. считывателей Matrix-II-wt, ПО свободное (ключ в интерфейс), до 5 контроллеров, до 50 пользователей/карт.</t>
  </si>
  <si>
    <t>Office Control 2.0</t>
  </si>
  <si>
    <t>Система КУД в комплекте: интерфейс USB-LBus,2шт. считывателей Matrix-II-wt, ПО свободное (ключ в интерфейс), до 5 контроллеров, до 100 пользователей/карт.</t>
  </si>
  <si>
    <t>Office Control Extra комплект расширения</t>
  </si>
  <si>
    <t>Дополнительный комплект оборудования для расширения количества точек прохода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</si>
</sst>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#,##0"/>
    <numFmt numFmtId="166" formatCode="#&quot; у.е.&quot;"/>
    <numFmt numFmtId="167" formatCode="0%"/>
    <numFmt numFmtId="168" formatCode="[$$-409]#,##0"/>
    <numFmt numFmtId="169" formatCode="#,##0&quot;р.&quot;"/>
    <numFmt numFmtId="170" formatCode="0"/>
    <numFmt numFmtId="171" formatCode="@"/>
    <numFmt numFmtId="172" formatCode="#,##0.00\ [$руб.-419];[RED]\-#,##0.00\ [$руб.-419]"/>
    <numFmt numFmtId="173" formatCode="#,##0;[RED]\-#,##0"/>
    <numFmt numFmtId="174" formatCode="#,##0\ ;[RED]\-#,##0\ "/>
    <numFmt numFmtId="175" formatCode="0.00"/>
    <numFmt numFmtId="176" formatCode="#;#;[WHITE]#.00;@"/>
    <numFmt numFmtId="177" formatCode="[$€]\ #,##0"/>
    <numFmt numFmtId="178" formatCode="&quot; $&quot;#,##0\ ;&quot;-$&quot;#,##0\ ;&quot; $-&quot;#\ ;@\ "/>
    <numFmt numFmtId="179" formatCode="[$$-1009]#,##0"/>
    <numFmt numFmtId="180" formatCode="DD/MMM"/>
    <numFmt numFmtId="181" formatCode="0.0"/>
  </numFmts>
  <fonts count="115">
    <font>
      <sz val="10"/>
      <name val="Arial"/>
      <family val="2"/>
    </font>
    <font>
      <sz val="10"/>
      <name val="Arial Cyr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sz val="10"/>
      <color indexed="9"/>
      <name val="Verdana"/>
      <family val="2"/>
    </font>
    <font>
      <b/>
      <sz val="8"/>
      <name val="Arial Cyr"/>
      <family val="2"/>
    </font>
    <font>
      <sz val="10"/>
      <name val="PragmaticaCTT"/>
      <family val="0"/>
    </font>
    <font>
      <sz val="8"/>
      <name val="Arial"/>
      <family val="2"/>
    </font>
    <font>
      <b/>
      <sz val="12"/>
      <name val="Arial Cyr"/>
      <family val="2"/>
    </font>
    <font>
      <i/>
      <sz val="7"/>
      <name val="PragmaticaCTT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b/>
      <sz val="7"/>
      <name val="Arial Cyr"/>
      <family val="2"/>
    </font>
    <font>
      <b/>
      <sz val="16"/>
      <color indexed="9"/>
      <name val="Verdana"/>
      <family val="2"/>
    </font>
    <font>
      <b/>
      <i/>
      <sz val="14"/>
      <color indexed="9"/>
      <name val="Verdana"/>
      <family val="2"/>
    </font>
    <font>
      <sz val="12"/>
      <name val="Arial"/>
      <family val="2"/>
    </font>
    <font>
      <b/>
      <sz val="10"/>
      <color indexed="12"/>
      <name val="Arial Cyr"/>
      <family val="2"/>
    </font>
    <font>
      <b/>
      <sz val="10"/>
      <color indexed="10"/>
      <name val="Arial Cyr"/>
      <family val="2"/>
    </font>
    <font>
      <b/>
      <sz val="14"/>
      <color indexed="10"/>
      <name val="Tahoma"/>
      <family val="2"/>
    </font>
    <font>
      <b/>
      <sz val="12"/>
      <color indexed="12"/>
      <name val="Tahoma"/>
      <family val="2"/>
    </font>
    <font>
      <b/>
      <sz val="6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b/>
      <sz val="14"/>
      <color indexed="17"/>
      <name val="Tahoma"/>
      <family val="2"/>
    </font>
    <font>
      <b/>
      <vertAlign val="superscript"/>
      <sz val="14"/>
      <color indexed="17"/>
      <name val="Tahoma"/>
      <family val="2"/>
    </font>
    <font>
      <b/>
      <sz val="12"/>
      <color indexed="10"/>
      <name val="Tahoma"/>
      <family val="2"/>
    </font>
    <font>
      <b/>
      <sz val="9"/>
      <name val="Tahoma"/>
      <family val="2"/>
    </font>
    <font>
      <b/>
      <sz val="10"/>
      <color indexed="8"/>
      <name val="Tahoma"/>
      <family val="2"/>
    </font>
    <font>
      <b/>
      <sz val="9"/>
      <color indexed="10"/>
      <name val="Tahoma"/>
      <family val="2"/>
    </font>
    <font>
      <b/>
      <sz val="12"/>
      <color indexed="17"/>
      <name val="Tahoma"/>
      <family val="2"/>
    </font>
    <font>
      <b/>
      <vertAlign val="superscript"/>
      <sz val="12"/>
      <color indexed="10"/>
      <name val="Tahoma"/>
      <family val="2"/>
    </font>
    <font>
      <b/>
      <vertAlign val="superscript"/>
      <sz val="14"/>
      <color indexed="10"/>
      <name val="Tahoma"/>
      <family val="2"/>
    </font>
    <font>
      <b/>
      <sz val="10"/>
      <color indexed="17"/>
      <name val="Tahoma"/>
      <family val="2"/>
    </font>
    <font>
      <b/>
      <sz val="9"/>
      <color indexed="17"/>
      <name val="Tahoma"/>
      <family val="2"/>
    </font>
    <font>
      <sz val="10"/>
      <name val="Tahoma"/>
      <family val="2"/>
    </font>
    <font>
      <b/>
      <sz val="9"/>
      <color indexed="8"/>
      <name val="Tahoma"/>
      <family val="2"/>
    </font>
    <font>
      <b/>
      <sz val="14"/>
      <color indexed="17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10"/>
      <name val="Tahoma"/>
      <family val="2"/>
    </font>
    <font>
      <sz val="10"/>
      <color indexed="12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b/>
      <i/>
      <sz val="14"/>
      <color indexed="8"/>
      <name val="Verdana"/>
      <family val="2"/>
    </font>
    <font>
      <b/>
      <sz val="10"/>
      <color indexed="10"/>
      <name val="Verdana"/>
      <family val="2"/>
    </font>
    <font>
      <b/>
      <i/>
      <sz val="12"/>
      <name val="Verdana"/>
      <family val="2"/>
    </font>
    <font>
      <b/>
      <sz val="8"/>
      <color indexed="8"/>
      <name val="Tahoma"/>
      <family val="2"/>
    </font>
    <font>
      <i/>
      <sz val="14"/>
      <color indexed="8"/>
      <name val="Arial Black"/>
      <family val="2"/>
    </font>
    <font>
      <sz val="10"/>
      <name val="Arial CYR"/>
      <family val="2"/>
    </font>
    <font>
      <sz val="10"/>
      <color indexed="10"/>
      <name val="Verdana"/>
      <family val="2"/>
    </font>
    <font>
      <b/>
      <sz val="10"/>
      <color indexed="53"/>
      <name val="Verdana"/>
      <family val="2"/>
    </font>
    <font>
      <b/>
      <sz val="8"/>
      <name val="Verdana"/>
      <family val="2"/>
    </font>
    <font>
      <b/>
      <i/>
      <sz val="10"/>
      <color indexed="10"/>
      <name val="Arial Cyr"/>
      <family val="2"/>
    </font>
    <font>
      <b/>
      <sz val="10"/>
      <name val="Arial CYR"/>
      <family val="2"/>
    </font>
    <font>
      <b/>
      <i/>
      <sz val="10"/>
      <color indexed="8"/>
      <name val="Arial"/>
      <family val="2"/>
    </font>
    <font>
      <b/>
      <sz val="14"/>
      <color indexed="8"/>
      <name val="Verdana"/>
      <family val="2"/>
    </font>
    <font>
      <sz val="10"/>
      <color indexed="10"/>
      <name val="Arial"/>
      <family val="2"/>
    </font>
    <font>
      <b/>
      <u val="single"/>
      <sz val="10"/>
      <color indexed="10"/>
      <name val="Verdana"/>
      <family val="2"/>
    </font>
    <font>
      <sz val="10"/>
      <color indexed="8"/>
      <name val="Arial"/>
      <family val="2"/>
    </font>
    <font>
      <b/>
      <sz val="10"/>
      <color indexed="25"/>
      <name val="Verdana"/>
      <family val="2"/>
    </font>
    <font>
      <b/>
      <u val="single"/>
      <sz val="10"/>
      <color indexed="8"/>
      <name val="Verdana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9"/>
      <name val="Arial Cyr"/>
      <family val="2"/>
    </font>
    <font>
      <b/>
      <sz val="12"/>
      <color indexed="8"/>
      <name val="Verdana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0"/>
      <color indexed="8"/>
      <name val="Verdana"/>
      <family val="2"/>
    </font>
    <font>
      <b/>
      <u val="single"/>
      <sz val="10"/>
      <name val="Arial"/>
      <family val="2"/>
    </font>
    <font>
      <b/>
      <sz val="10"/>
      <color indexed="62"/>
      <name val="Verdana"/>
      <family val="2"/>
    </font>
    <font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sz val="10"/>
      <name val="Verdana"/>
      <family val="2"/>
    </font>
    <font>
      <b/>
      <sz val="11"/>
      <color indexed="8"/>
      <name val="Verdana"/>
      <family val="2"/>
    </font>
    <font>
      <b/>
      <sz val="16"/>
      <color indexed="62"/>
      <name val="Verdana"/>
      <family val="2"/>
    </font>
    <font>
      <b/>
      <sz val="8"/>
      <name val="Arial CYR"/>
      <family val="2"/>
    </font>
    <font>
      <b/>
      <i/>
      <sz val="10"/>
      <color indexed="62"/>
      <name val="Verdana"/>
      <family val="2"/>
    </font>
    <font>
      <i/>
      <sz val="10"/>
      <name val="Verdan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0"/>
      <name val="Verdana"/>
      <family val="2"/>
    </font>
    <font>
      <b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12"/>
      <color indexed="9"/>
      <name val="Verdana"/>
      <family val="2"/>
    </font>
    <font>
      <b/>
      <sz val="14"/>
      <color indexed="9"/>
      <name val="Arial"/>
      <family val="2"/>
    </font>
    <font>
      <b/>
      <i/>
      <sz val="10"/>
      <color indexed="9"/>
      <name val="Verdana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55"/>
      <name val="Verdana"/>
      <family val="2"/>
    </font>
    <font>
      <sz val="10"/>
      <color indexed="55"/>
      <name val="Arial"/>
      <family val="2"/>
    </font>
    <font>
      <sz val="8"/>
      <color indexed="10"/>
      <name val="Arial"/>
      <family val="2"/>
    </font>
    <font>
      <b/>
      <sz val="10"/>
      <color indexed="9"/>
      <name val="Arial Cyr"/>
      <family val="2"/>
    </font>
    <font>
      <sz val="8"/>
      <name val="Arial Cyr"/>
      <family val="2"/>
    </font>
    <font>
      <b/>
      <sz val="8"/>
      <color indexed="10"/>
      <name val="Arial"/>
      <family val="2"/>
    </font>
    <font>
      <b/>
      <sz val="8"/>
      <name val="ArialMT"/>
      <family val="2"/>
    </font>
    <font>
      <b/>
      <sz val="13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10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9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743">
    <xf numFmtId="164" fontId="0" fillId="0" borderId="0" xfId="0" applyAlignment="1">
      <alignment/>
    </xf>
    <xf numFmtId="164" fontId="2" fillId="0" borderId="1" xfId="0" applyFont="1" applyBorder="1" applyAlignment="1">
      <alignment vertical="center" wrapText="1"/>
    </xf>
    <xf numFmtId="164" fontId="3" fillId="2" borderId="2" xfId="0" applyFont="1" applyFill="1" applyBorder="1" applyAlignment="1">
      <alignment/>
    </xf>
    <xf numFmtId="164" fontId="4" fillId="2" borderId="1" xfId="0" applyNumberFormat="1" applyFont="1" applyFill="1" applyBorder="1" applyAlignment="1">
      <alignment horizontal="right"/>
    </xf>
    <xf numFmtId="164" fontId="5" fillId="3" borderId="1" xfId="0" applyFont="1" applyFill="1" applyBorder="1" applyAlignment="1">
      <alignment/>
    </xf>
    <xf numFmtId="164" fontId="4" fillId="2" borderId="1" xfId="0" applyFont="1" applyFill="1" applyBorder="1" applyAlignment="1">
      <alignment horizontal="right"/>
    </xf>
    <xf numFmtId="164" fontId="9" fillId="4" borderId="0" xfId="0" applyFont="1" applyFill="1" applyAlignment="1">
      <alignment/>
    </xf>
    <xf numFmtId="164" fontId="10" fillId="3" borderId="1" xfId="0" applyFont="1" applyFill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/>
    </xf>
    <xf numFmtId="164" fontId="2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/>
    </xf>
    <xf numFmtId="164" fontId="2" fillId="5" borderId="3" xfId="0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wrapText="1"/>
    </xf>
    <xf numFmtId="164" fontId="11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11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 vertical="center"/>
    </xf>
    <xf numFmtId="164" fontId="13" fillId="0" borderId="4" xfId="0" applyFont="1" applyBorder="1" applyAlignment="1">
      <alignment horizontal="left" vertical="center" wrapText="1"/>
    </xf>
    <xf numFmtId="165" fontId="13" fillId="0" borderId="4" xfId="0" applyNumberFormat="1" applyFont="1" applyBorder="1" applyAlignment="1">
      <alignment horizontal="left" vertical="center" wrapText="1"/>
    </xf>
    <xf numFmtId="164" fontId="13" fillId="6" borderId="5" xfId="0" applyFont="1" applyFill="1" applyBorder="1" applyAlignment="1">
      <alignment horizontal="left" vertical="center" wrapText="1"/>
    </xf>
    <xf numFmtId="164" fontId="6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left" vertical="center" wrapText="1"/>
    </xf>
    <xf numFmtId="164" fontId="2" fillId="6" borderId="5" xfId="0" applyFont="1" applyFill="1" applyBorder="1" applyAlignment="1">
      <alignment horizontal="left" vertical="center" wrapText="1"/>
    </xf>
    <xf numFmtId="164" fontId="1" fillId="0" borderId="0" xfId="0" applyFont="1" applyAlignment="1">
      <alignment shrinkToFit="1"/>
    </xf>
    <xf numFmtId="164" fontId="1" fillId="0" borderId="0" xfId="0" applyFont="1" applyAlignment="1">
      <alignment/>
    </xf>
    <xf numFmtId="164" fontId="14" fillId="0" borderId="1" xfId="0" applyFont="1" applyBorder="1" applyAlignment="1">
      <alignment vertical="center" wrapText="1"/>
    </xf>
    <xf numFmtId="164" fontId="15" fillId="0" borderId="0" xfId="0" applyFont="1" applyAlignment="1">
      <alignment/>
    </xf>
    <xf numFmtId="164" fontId="2" fillId="5" borderId="6" xfId="0" applyFont="1" applyFill="1" applyBorder="1" applyAlignment="1">
      <alignment horizontal="center" vertical="center"/>
    </xf>
    <xf numFmtId="164" fontId="2" fillId="5" borderId="6" xfId="0" applyFont="1" applyFill="1" applyBorder="1" applyAlignment="1">
      <alignment horizontal="center" vertical="center" wrapText="1"/>
    </xf>
    <xf numFmtId="164" fontId="10" fillId="4" borderId="0" xfId="0" applyFont="1" applyFill="1" applyBorder="1" applyAlignment="1">
      <alignment horizontal="left" vertical="center"/>
    </xf>
    <xf numFmtId="164" fontId="16" fillId="0" borderId="0" xfId="0" applyFont="1" applyFill="1" applyBorder="1" applyAlignment="1" applyProtection="1">
      <alignment horizontal="left" vertical="top"/>
      <protection hidden="1"/>
    </xf>
    <xf numFmtId="164" fontId="17" fillId="0" borderId="7" xfId="0" applyFont="1" applyBorder="1" applyAlignment="1" applyProtection="1">
      <alignment vertical="top" wrapText="1"/>
      <protection hidden="1"/>
    </xf>
    <xf numFmtId="164" fontId="18" fillId="0" borderId="1" xfId="0" applyNumberFormat="1" applyFont="1" applyBorder="1" applyAlignment="1">
      <alignment horizontal="right"/>
    </xf>
    <xf numFmtId="164" fontId="18" fillId="0" borderId="1" xfId="0" applyFont="1" applyBorder="1" applyAlignment="1">
      <alignment horizontal="right"/>
    </xf>
    <xf numFmtId="164" fontId="1" fillId="0" borderId="0" xfId="0" applyFont="1" applyBorder="1" applyAlignment="1">
      <alignment/>
    </xf>
    <xf numFmtId="164" fontId="19" fillId="2" borderId="8" xfId="0" applyFont="1" applyFill="1" applyBorder="1" applyAlignment="1" applyProtection="1">
      <alignment horizontal="left" vertical="center"/>
      <protection hidden="1"/>
    </xf>
    <xf numFmtId="164" fontId="16" fillId="0" borderId="7" xfId="0" applyFont="1" applyBorder="1" applyAlignment="1" applyProtection="1">
      <alignment vertical="top"/>
      <protection hidden="1"/>
    </xf>
    <xf numFmtId="166" fontId="16" fillId="0" borderId="6" xfId="0" applyNumberFormat="1" applyFont="1" applyBorder="1" applyAlignment="1" applyProtection="1">
      <alignment horizontal="right" vertical="top"/>
      <protection hidden="1"/>
    </xf>
    <xf numFmtId="164" fontId="16" fillId="0" borderId="6" xfId="0" applyFont="1" applyBorder="1" applyAlignment="1" applyProtection="1">
      <alignment vertical="top"/>
      <protection hidden="1"/>
    </xf>
    <xf numFmtId="164" fontId="17" fillId="0" borderId="6" xfId="0" applyFont="1" applyBorder="1" applyAlignment="1" applyProtection="1">
      <alignment vertical="top" wrapText="1"/>
      <protection hidden="1"/>
    </xf>
    <xf numFmtId="164" fontId="0" fillId="0" borderId="6" xfId="0" applyFont="1" applyBorder="1" applyAlignment="1" applyProtection="1">
      <alignment vertical="top" wrapText="1"/>
      <protection hidden="1"/>
    </xf>
    <xf numFmtId="164" fontId="17" fillId="0" borderId="1" xfId="0" applyFont="1" applyBorder="1" applyAlignment="1" applyProtection="1">
      <alignment horizontal="left" vertical="top" wrapText="1"/>
      <protection hidden="1"/>
    </xf>
    <xf numFmtId="164" fontId="19" fillId="2" borderId="9" xfId="0" applyFont="1" applyFill="1" applyBorder="1" applyAlignment="1" applyProtection="1">
      <alignment horizontal="left" vertical="top"/>
      <protection hidden="1"/>
    </xf>
    <xf numFmtId="164" fontId="21" fillId="2" borderId="8" xfId="0" applyFont="1" applyFill="1" applyBorder="1" applyAlignment="1" applyProtection="1">
      <alignment horizontal="left" vertical="top"/>
      <protection hidden="1"/>
    </xf>
    <xf numFmtId="164" fontId="16" fillId="2" borderId="8" xfId="0" applyFont="1" applyFill="1" applyBorder="1" applyAlignment="1" applyProtection="1">
      <alignment horizontal="left" vertical="top"/>
      <protection hidden="1"/>
    </xf>
    <xf numFmtId="164" fontId="1" fillId="0" borderId="6" xfId="0" applyFont="1" applyBorder="1" applyAlignment="1" applyProtection="1">
      <alignment vertical="top" wrapText="1"/>
      <protection hidden="1"/>
    </xf>
    <xf numFmtId="164" fontId="16" fillId="0" borderId="6" xfId="0" applyFont="1" applyBorder="1" applyAlignment="1" applyProtection="1">
      <alignment vertical="top" wrapText="1"/>
      <protection hidden="1"/>
    </xf>
    <xf numFmtId="167" fontId="16" fillId="2" borderId="8" xfId="19" applyFont="1" applyFill="1" applyBorder="1" applyAlignment="1" applyProtection="1">
      <alignment horizontal="left" vertical="top"/>
      <protection hidden="1"/>
    </xf>
    <xf numFmtId="164" fontId="16" fillId="0" borderId="6" xfId="0" applyFont="1" applyBorder="1" applyAlignment="1" applyProtection="1">
      <alignment horizontal="right" vertical="top"/>
      <protection hidden="1"/>
    </xf>
    <xf numFmtId="164" fontId="19" fillId="2" borderId="8" xfId="0" applyFont="1" applyFill="1" applyBorder="1" applyAlignment="1" applyProtection="1">
      <alignment/>
      <protection hidden="1"/>
    </xf>
    <xf numFmtId="164" fontId="21" fillId="2" borderId="8" xfId="0" applyFont="1" applyFill="1" applyBorder="1" applyAlignment="1" applyProtection="1">
      <alignment vertical="top"/>
      <protection hidden="1"/>
    </xf>
    <xf numFmtId="164" fontId="21" fillId="2" borderId="8" xfId="0" applyFont="1" applyFill="1" applyBorder="1" applyAlignment="1" applyProtection="1">
      <alignment/>
      <protection hidden="1"/>
    </xf>
    <xf numFmtId="164" fontId="0" fillId="0" borderId="6" xfId="0" applyFont="1" applyBorder="1" applyAlignment="1" applyProtection="1">
      <alignment vertical="top" wrapText="1"/>
      <protection hidden="1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8" fontId="16" fillId="0" borderId="6" xfId="0" applyNumberFormat="1" applyFont="1" applyBorder="1" applyAlignment="1" applyProtection="1">
      <alignment horizontal="right" vertical="top"/>
      <protection hidden="1"/>
    </xf>
    <xf numFmtId="164" fontId="19" fillId="2" borderId="0" xfId="0" applyFont="1" applyFill="1" applyAlignment="1" applyProtection="1">
      <alignment/>
      <protection hidden="1"/>
    </xf>
    <xf numFmtId="164" fontId="21" fillId="2" borderId="0" xfId="0" applyFont="1" applyFill="1" applyAlignment="1" applyProtection="1">
      <alignment/>
      <protection hidden="1"/>
    </xf>
    <xf numFmtId="164" fontId="0" fillId="2" borderId="0" xfId="0" applyFont="1" applyFill="1" applyAlignment="1" applyProtection="1">
      <alignment/>
      <protection hidden="1"/>
    </xf>
    <xf numFmtId="164" fontId="16" fillId="2" borderId="0" xfId="0" applyFont="1" applyFill="1" applyBorder="1" applyAlignment="1" applyProtection="1">
      <alignment horizontal="right" vertical="top"/>
      <protection hidden="1"/>
    </xf>
    <xf numFmtId="164" fontId="1" fillId="0" borderId="12" xfId="0" applyFont="1" applyBorder="1" applyAlignment="1" applyProtection="1">
      <alignment horizontal="left" vertical="top" wrapText="1"/>
      <protection hidden="1"/>
    </xf>
    <xf numFmtId="169" fontId="16" fillId="0" borderId="6" xfId="0" applyNumberFormat="1" applyFont="1" applyBorder="1" applyAlignment="1" applyProtection="1">
      <alignment horizontal="right" vertical="top"/>
      <protection hidden="1"/>
    </xf>
    <xf numFmtId="164" fontId="1" fillId="0" borderId="12" xfId="0" applyNumberFormat="1" applyFont="1" applyBorder="1" applyAlignment="1" applyProtection="1">
      <alignment horizontal="left" vertical="top" wrapText="1"/>
      <protection hidden="1"/>
    </xf>
    <xf numFmtId="164" fontId="16" fillId="0" borderId="0" xfId="0" applyFont="1" applyBorder="1" applyAlignment="1" applyProtection="1">
      <alignment vertical="top" wrapText="1"/>
      <protection hidden="1"/>
    </xf>
    <xf numFmtId="164" fontId="22" fillId="0" borderId="0" xfId="0" applyFont="1" applyBorder="1" applyAlignment="1" applyProtection="1">
      <alignment horizontal="left" vertical="top" wrapText="1"/>
      <protection hidden="1"/>
    </xf>
    <xf numFmtId="169" fontId="16" fillId="0" borderId="0" xfId="0" applyNumberFormat="1" applyFont="1" applyBorder="1" applyAlignment="1" applyProtection="1">
      <alignment horizontal="right" vertical="top"/>
      <protection hidden="1"/>
    </xf>
    <xf numFmtId="164" fontId="19" fillId="0" borderId="0" xfId="0" applyFont="1" applyAlignment="1" applyProtection="1">
      <alignment/>
      <protection hidden="1"/>
    </xf>
    <xf numFmtId="164" fontId="19" fillId="0" borderId="0" xfId="0" applyFont="1" applyBorder="1" applyAlignment="1" applyProtection="1">
      <alignment horizontal="left" wrapText="1"/>
      <protection hidden="1"/>
    </xf>
    <xf numFmtId="164" fontId="21" fillId="0" borderId="7" xfId="0" applyFont="1" applyFill="1" applyBorder="1" applyAlignment="1">
      <alignment horizontal="left" vertical="center" wrapText="1"/>
    </xf>
    <xf numFmtId="169" fontId="16" fillId="0" borderId="12" xfId="0" applyNumberFormat="1" applyFont="1" applyBorder="1" applyAlignment="1" applyProtection="1">
      <alignment horizontal="right" vertical="top"/>
      <protection hidden="1"/>
    </xf>
    <xf numFmtId="169" fontId="16" fillId="0" borderId="13" xfId="0" applyNumberFormat="1" applyFont="1" applyBorder="1" applyAlignment="1" applyProtection="1">
      <alignment horizontal="right" vertical="top"/>
      <protection hidden="1"/>
    </xf>
    <xf numFmtId="164" fontId="16" fillId="0" borderId="0" xfId="0" applyFont="1" applyBorder="1" applyAlignment="1" applyProtection="1">
      <alignment horizontal="right" vertical="top"/>
      <protection hidden="1"/>
    </xf>
    <xf numFmtId="164" fontId="21" fillId="0" borderId="6" xfId="0" applyFont="1" applyFill="1" applyBorder="1" applyAlignment="1">
      <alignment horizontal="left" vertical="center" wrapText="1"/>
    </xf>
    <xf numFmtId="164" fontId="21" fillId="0" borderId="3" xfId="0" applyFont="1" applyFill="1" applyBorder="1" applyAlignment="1">
      <alignment horizontal="left" vertical="center" wrapText="1"/>
    </xf>
    <xf numFmtId="164" fontId="19" fillId="0" borderId="14" xfId="0" applyFont="1" applyFill="1" applyBorder="1" applyAlignment="1">
      <alignment horizontal="center" vertical="center" wrapText="1"/>
    </xf>
    <xf numFmtId="164" fontId="21" fillId="0" borderId="15" xfId="0" applyFont="1" applyFill="1" applyBorder="1" applyAlignment="1">
      <alignment horizontal="left" vertical="center" wrapText="1"/>
    </xf>
    <xf numFmtId="164" fontId="0" fillId="0" borderId="0" xfId="0" applyFont="1" applyBorder="1" applyAlignment="1" applyProtection="1">
      <alignment/>
      <protection hidden="1"/>
    </xf>
    <xf numFmtId="164" fontId="21" fillId="0" borderId="16" xfId="0" applyFont="1" applyFill="1" applyBorder="1" applyAlignment="1">
      <alignment horizontal="left" vertical="center" wrapText="1"/>
    </xf>
    <xf numFmtId="164" fontId="21" fillId="0" borderId="14" xfId="0" applyFont="1" applyFill="1" applyBorder="1" applyAlignment="1">
      <alignment vertical="center" wrapText="1"/>
    </xf>
    <xf numFmtId="164" fontId="21" fillId="0" borderId="0" xfId="0" applyFont="1" applyFill="1" applyBorder="1" applyAlignment="1">
      <alignment vertical="center" wrapText="1"/>
    </xf>
    <xf numFmtId="164" fontId="0" fillId="0" borderId="0" xfId="0" applyFont="1" applyAlignment="1" applyProtection="1">
      <alignment/>
      <protection hidden="1"/>
    </xf>
    <xf numFmtId="164" fontId="0" fillId="0" borderId="14" xfId="0" applyFont="1" applyBorder="1" applyAlignment="1">
      <alignment/>
    </xf>
    <xf numFmtId="164" fontId="0" fillId="0" borderId="0" xfId="0" applyFont="1" applyBorder="1" applyAlignment="1">
      <alignment/>
    </xf>
    <xf numFmtId="164" fontId="23" fillId="0" borderId="14" xfId="0" applyFont="1" applyFill="1" applyBorder="1" applyAlignment="1">
      <alignment horizontal="left" vertical="center" wrapText="1"/>
    </xf>
    <xf numFmtId="169" fontId="24" fillId="0" borderId="12" xfId="0" applyNumberFormat="1" applyFont="1" applyBorder="1" applyAlignment="1" applyProtection="1">
      <alignment horizontal="right" vertical="top"/>
      <protection hidden="1"/>
    </xf>
    <xf numFmtId="164" fontId="21" fillId="0" borderId="17" xfId="0" applyFont="1" applyFill="1" applyBorder="1" applyAlignment="1">
      <alignment horizontal="center" vertical="center" wrapText="1"/>
    </xf>
    <xf numFmtId="164" fontId="21" fillId="0" borderId="18" xfId="0" applyFont="1" applyFill="1" applyBorder="1" applyAlignment="1">
      <alignment horizontal="center" vertical="center" wrapText="1"/>
    </xf>
    <xf numFmtId="164" fontId="21" fillId="0" borderId="19" xfId="0" applyFont="1" applyFill="1" applyBorder="1" applyAlignment="1">
      <alignment horizontal="left" vertical="center" wrapText="1"/>
    </xf>
    <xf numFmtId="164" fontId="1" fillId="0" borderId="6" xfId="0" applyFont="1" applyBorder="1" applyAlignment="1">
      <alignment wrapText="1"/>
    </xf>
    <xf numFmtId="170" fontId="21" fillId="0" borderId="0" xfId="0" applyNumberFormat="1" applyFont="1" applyFill="1" applyBorder="1" applyAlignment="1">
      <alignment horizontal="center" vertical="center" wrapText="1"/>
    </xf>
    <xf numFmtId="164" fontId="0" fillId="0" borderId="13" xfId="0" applyFont="1" applyBorder="1" applyAlignment="1" applyProtection="1">
      <alignment/>
      <protection hidden="1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20" xfId="0" applyFont="1" applyFill="1" applyBorder="1" applyAlignment="1">
      <alignment horizontal="left" vertical="center" wrapText="1"/>
    </xf>
    <xf numFmtId="164" fontId="22" fillId="0" borderId="12" xfId="0" applyFont="1" applyBorder="1" applyAlignment="1" applyProtection="1">
      <alignment horizontal="left" vertical="top" wrapText="1"/>
      <protection hidden="1"/>
    </xf>
    <xf numFmtId="164" fontId="16" fillId="0" borderId="13" xfId="0" applyFont="1" applyBorder="1" applyAlignment="1" applyProtection="1">
      <alignment horizontal="right" vertical="top"/>
      <protection hidden="1"/>
    </xf>
    <xf numFmtId="169" fontId="24" fillId="0" borderId="6" xfId="0" applyNumberFormat="1" applyFont="1" applyBorder="1" applyAlignment="1" applyProtection="1">
      <alignment horizontal="right" vertical="top"/>
      <protection hidden="1"/>
    </xf>
    <xf numFmtId="164" fontId="21" fillId="0" borderId="18" xfId="0" applyFont="1" applyFill="1" applyBorder="1" applyAlignment="1">
      <alignment horizontal="left" vertical="center" wrapText="1"/>
    </xf>
    <xf numFmtId="164" fontId="1" fillId="0" borderId="19" xfId="0" applyFont="1" applyBorder="1" applyAlignment="1">
      <alignment wrapText="1"/>
    </xf>
    <xf numFmtId="170" fontId="21" fillId="0" borderId="13" xfId="0" applyNumberFormat="1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  <xf numFmtId="164" fontId="2" fillId="5" borderId="1" xfId="0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 wrapText="1"/>
    </xf>
    <xf numFmtId="164" fontId="25" fillId="7" borderId="1" xfId="0" applyFont="1" applyFill="1" applyBorder="1" applyAlignment="1">
      <alignment horizontal="center" vertical="center" wrapText="1" readingOrder="1"/>
    </xf>
    <xf numFmtId="164" fontId="26" fillId="8" borderId="1" xfId="0" applyFont="1" applyFill="1" applyBorder="1" applyAlignment="1">
      <alignment horizontal="center" vertical="center" wrapText="1" readingOrder="1"/>
    </xf>
    <xf numFmtId="164" fontId="6" fillId="0" borderId="1" xfId="0" applyFont="1" applyFill="1" applyBorder="1" applyAlignment="1">
      <alignment horizontal="center" vertical="center" wrapText="1" readingOrder="1"/>
    </xf>
    <xf numFmtId="170" fontId="11" fillId="0" borderId="1" xfId="0" applyNumberFormat="1" applyFont="1" applyFill="1" applyBorder="1" applyAlignment="1">
      <alignment horizontal="center" vertical="center" wrapText="1" readingOrder="1"/>
    </xf>
    <xf numFmtId="164" fontId="2" fillId="0" borderId="0" xfId="0" applyFont="1" applyBorder="1" applyAlignment="1">
      <alignment horizontal="center" vertical="center" wrapText="1"/>
    </xf>
    <xf numFmtId="164" fontId="26" fillId="8" borderId="1" xfId="0" applyFont="1" applyFill="1" applyBorder="1" applyAlignment="1">
      <alignment horizontal="center" vertical="center" readingOrder="1"/>
    </xf>
    <xf numFmtId="164" fontId="25" fillId="7" borderId="1" xfId="0" applyFont="1" applyFill="1" applyBorder="1" applyAlignment="1">
      <alignment horizontal="center" vertical="center" readingOrder="1"/>
    </xf>
    <xf numFmtId="164" fontId="28" fillId="0" borderId="0" xfId="0" applyFont="1" applyAlignment="1">
      <alignment wrapText="1"/>
    </xf>
    <xf numFmtId="164" fontId="30" fillId="0" borderId="8" xfId="0" applyFont="1" applyBorder="1" applyAlignment="1">
      <alignment horizontal="right" vertical="center" wrapText="1"/>
    </xf>
    <xf numFmtId="164" fontId="31" fillId="0" borderId="6" xfId="0" applyFont="1" applyBorder="1" applyAlignment="1">
      <alignment horizontal="center" vertical="center" wrapText="1"/>
    </xf>
    <xf numFmtId="164" fontId="32" fillId="0" borderId="6" xfId="0" applyFont="1" applyBorder="1" applyAlignment="1">
      <alignment horizontal="center"/>
    </xf>
    <xf numFmtId="164" fontId="32" fillId="9" borderId="6" xfId="0" applyFont="1" applyFill="1" applyBorder="1" applyAlignment="1">
      <alignment horizontal="center" vertical="top"/>
    </xf>
    <xf numFmtId="164" fontId="31" fillId="0" borderId="5" xfId="0" applyFont="1" applyBorder="1" applyAlignment="1">
      <alignment horizontal="center" vertical="center" wrapText="1"/>
    </xf>
    <xf numFmtId="164" fontId="33" fillId="0" borderId="21" xfId="0" applyFont="1" applyFill="1" applyBorder="1" applyAlignment="1">
      <alignment horizontal="left" wrapText="1" indent="1" shrinkToFit="1"/>
    </xf>
    <xf numFmtId="164" fontId="34" fillId="0" borderId="22" xfId="0" applyFont="1" applyFill="1" applyBorder="1" applyAlignment="1">
      <alignment horizontal="center" vertical="center"/>
    </xf>
    <xf numFmtId="164" fontId="34" fillId="0" borderId="23" xfId="0" applyFont="1" applyFill="1" applyBorder="1" applyAlignment="1">
      <alignment horizontal="center" vertical="center"/>
    </xf>
    <xf numFmtId="164" fontId="34" fillId="0" borderId="24" xfId="0" applyFont="1" applyFill="1" applyBorder="1" applyAlignment="1">
      <alignment horizontal="center" vertical="center"/>
    </xf>
    <xf numFmtId="164" fontId="33" fillId="10" borderId="25" xfId="0" applyFont="1" applyFill="1" applyBorder="1" applyAlignment="1">
      <alignment horizontal="left" wrapText="1" indent="1" shrinkToFit="1"/>
    </xf>
    <xf numFmtId="164" fontId="34" fillId="10" borderId="26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center" vertical="center"/>
    </xf>
    <xf numFmtId="164" fontId="34" fillId="10" borderId="27" xfId="0" applyFont="1" applyFill="1" applyBorder="1" applyAlignment="1">
      <alignment horizontal="center" vertical="center"/>
    </xf>
    <xf numFmtId="164" fontId="35" fillId="10" borderId="25" xfId="0" applyFont="1" applyFill="1" applyBorder="1" applyAlignment="1">
      <alignment horizontal="left" wrapText="1" indent="1" shrinkToFit="1"/>
    </xf>
    <xf numFmtId="164" fontId="35" fillId="0" borderId="25" xfId="0" applyFont="1" applyFill="1" applyBorder="1" applyAlignment="1">
      <alignment horizontal="left" wrapText="1" indent="1" shrinkToFit="1"/>
    </xf>
    <xf numFmtId="164" fontId="34" fillId="0" borderId="26" xfId="0" applyFont="1" applyFill="1" applyBorder="1" applyAlignment="1">
      <alignment horizontal="center" vertical="center"/>
    </xf>
    <xf numFmtId="164" fontId="34" fillId="0" borderId="0" xfId="0" applyFont="1" applyFill="1" applyBorder="1" applyAlignment="1">
      <alignment horizontal="center" vertical="center"/>
    </xf>
    <xf numFmtId="164" fontId="34" fillId="0" borderId="27" xfId="0" applyFont="1" applyFill="1" applyBorder="1" applyAlignment="1">
      <alignment horizontal="center" vertical="center"/>
    </xf>
    <xf numFmtId="164" fontId="35" fillId="10" borderId="28" xfId="0" applyFont="1" applyFill="1" applyBorder="1" applyAlignment="1">
      <alignment horizontal="left" vertical="center" wrapText="1" indent="1" shrinkToFit="1"/>
    </xf>
    <xf numFmtId="164" fontId="34" fillId="10" borderId="29" xfId="0" applyFont="1" applyFill="1" applyBorder="1" applyAlignment="1">
      <alignment horizontal="center" vertical="center"/>
    </xf>
    <xf numFmtId="164" fontId="34" fillId="10" borderId="30" xfId="0" applyFont="1" applyFill="1" applyBorder="1" applyAlignment="1">
      <alignment horizontal="center" vertical="center"/>
    </xf>
    <xf numFmtId="164" fontId="34" fillId="10" borderId="31" xfId="0" applyFont="1" applyFill="1" applyBorder="1" applyAlignment="1">
      <alignment horizontal="center" vertical="center"/>
    </xf>
    <xf numFmtId="164" fontId="35" fillId="0" borderId="21" xfId="0" applyFont="1" applyFill="1" applyBorder="1" applyAlignment="1">
      <alignment horizontal="left" wrapText="1" indent="1" shrinkToFit="1"/>
    </xf>
    <xf numFmtId="164" fontId="35" fillId="0" borderId="28" xfId="0" applyFont="1" applyFill="1" applyBorder="1" applyAlignment="1">
      <alignment horizontal="left" wrapText="1" indent="1" shrinkToFit="1"/>
    </xf>
    <xf numFmtId="164" fontId="34" fillId="0" borderId="29" xfId="0" applyFont="1" applyFill="1" applyBorder="1" applyAlignment="1">
      <alignment horizontal="center" vertical="center"/>
    </xf>
    <xf numFmtId="164" fontId="34" fillId="0" borderId="30" xfId="0" applyFont="1" applyFill="1" applyBorder="1" applyAlignment="1">
      <alignment horizontal="center" vertical="center"/>
    </xf>
    <xf numFmtId="164" fontId="34" fillId="0" borderId="31" xfId="0" applyFont="1" applyFill="1" applyBorder="1" applyAlignment="1">
      <alignment horizontal="center" vertical="center"/>
    </xf>
    <xf numFmtId="164" fontId="35" fillId="10" borderId="28" xfId="0" applyFont="1" applyFill="1" applyBorder="1" applyAlignment="1">
      <alignment horizontal="left" wrapText="1" indent="1" shrinkToFit="1"/>
    </xf>
    <xf numFmtId="164" fontId="36" fillId="0" borderId="6" xfId="0" applyFont="1" applyBorder="1" applyAlignment="1">
      <alignment horizontal="center" vertical="top" wrapText="1"/>
    </xf>
    <xf numFmtId="164" fontId="31" fillId="0" borderId="32" xfId="0" applyFont="1" applyBorder="1" applyAlignment="1">
      <alignment horizontal="center" vertical="center" wrapText="1"/>
    </xf>
    <xf numFmtId="164" fontId="32" fillId="0" borderId="3" xfId="0" applyFont="1" applyBorder="1" applyAlignment="1">
      <alignment horizontal="center"/>
    </xf>
    <xf numFmtId="164" fontId="32" fillId="9" borderId="3" xfId="0" applyFont="1" applyFill="1" applyBorder="1" applyAlignment="1">
      <alignment horizontal="center" vertical="top"/>
    </xf>
    <xf numFmtId="164" fontId="32" fillId="0" borderId="33" xfId="0" applyFont="1" applyBorder="1" applyAlignment="1">
      <alignment horizontal="center"/>
    </xf>
    <xf numFmtId="164" fontId="37" fillId="0" borderId="34" xfId="0" applyFont="1" applyBorder="1" applyAlignment="1">
      <alignment horizontal="center" vertical="center" wrapText="1"/>
    </xf>
    <xf numFmtId="164" fontId="41" fillId="0" borderId="23" xfId="0" applyFont="1" applyFill="1" applyBorder="1" applyAlignment="1">
      <alignment horizontal="left" vertical="top" wrapText="1" indent="1"/>
    </xf>
    <xf numFmtId="164" fontId="34" fillId="0" borderId="35" xfId="0" applyFont="1" applyFill="1" applyBorder="1" applyAlignment="1">
      <alignment horizontal="center"/>
    </xf>
    <xf numFmtId="164" fontId="34" fillId="0" borderId="36" xfId="0" applyFont="1" applyFill="1" applyBorder="1" applyAlignment="1">
      <alignment horizontal="center"/>
    </xf>
    <xf numFmtId="164" fontId="34" fillId="0" borderId="37" xfId="0" applyFont="1" applyFill="1" applyBorder="1" applyAlignment="1">
      <alignment horizontal="center"/>
    </xf>
    <xf numFmtId="164" fontId="41" fillId="10" borderId="0" xfId="0" applyFont="1" applyFill="1" applyBorder="1" applyAlignment="1">
      <alignment horizontal="left" vertical="top" wrapText="1" indent="1"/>
    </xf>
    <xf numFmtId="164" fontId="34" fillId="10" borderId="38" xfId="0" applyFont="1" applyFill="1" applyBorder="1" applyAlignment="1">
      <alignment horizontal="center"/>
    </xf>
    <xf numFmtId="164" fontId="34" fillId="10" borderId="39" xfId="0" applyFont="1" applyFill="1" applyBorder="1" applyAlignment="1">
      <alignment horizontal="center"/>
    </xf>
    <xf numFmtId="164" fontId="34" fillId="10" borderId="40" xfId="0" applyFont="1" applyFill="1" applyBorder="1" applyAlignment="1">
      <alignment horizontal="center"/>
    </xf>
    <xf numFmtId="164" fontId="41" fillId="9" borderId="0" xfId="0" applyFont="1" applyFill="1" applyBorder="1" applyAlignment="1">
      <alignment horizontal="left" vertical="top" wrapText="1" indent="1"/>
    </xf>
    <xf numFmtId="164" fontId="34" fillId="0" borderId="38" xfId="0" applyFont="1" applyFill="1" applyBorder="1" applyAlignment="1">
      <alignment horizontal="center"/>
    </xf>
    <xf numFmtId="164" fontId="34" fillId="0" borderId="39" xfId="0" applyFont="1" applyFill="1" applyBorder="1" applyAlignment="1">
      <alignment horizontal="center"/>
    </xf>
    <xf numFmtId="164" fontId="34" fillId="0" borderId="40" xfId="0" applyFont="1" applyFill="1" applyBorder="1" applyAlignment="1">
      <alignment horizontal="center"/>
    </xf>
    <xf numFmtId="164" fontId="34" fillId="10" borderId="0" xfId="0" applyFont="1" applyFill="1" applyBorder="1" applyAlignment="1">
      <alignment horizontal="left" vertical="top" wrapText="1" indent="1"/>
    </xf>
    <xf numFmtId="164" fontId="34" fillId="9" borderId="0" xfId="0" applyFont="1" applyFill="1" applyBorder="1" applyAlignment="1">
      <alignment horizontal="left" vertical="top" wrapText="1" indent="1"/>
    </xf>
    <xf numFmtId="164" fontId="34" fillId="0" borderId="0" xfId="0" applyFont="1" applyFill="1" applyBorder="1" applyAlignment="1">
      <alignment horizontal="left" vertical="top" wrapText="1" indent="1"/>
    </xf>
    <xf numFmtId="164" fontId="34" fillId="9" borderId="39" xfId="0" applyFont="1" applyFill="1" applyBorder="1" applyAlignment="1">
      <alignment horizontal="center"/>
    </xf>
    <xf numFmtId="164" fontId="34" fillId="9" borderId="40" xfId="0" applyFont="1" applyFill="1" applyBorder="1" applyAlignment="1">
      <alignment horizontal="center"/>
    </xf>
    <xf numFmtId="164" fontId="34" fillId="9" borderId="30" xfId="0" applyFont="1" applyFill="1" applyBorder="1" applyAlignment="1">
      <alignment horizontal="left" vertical="top" wrapText="1" indent="1"/>
    </xf>
    <xf numFmtId="164" fontId="34" fillId="0" borderId="18" xfId="0" applyFont="1" applyFill="1" applyBorder="1" applyAlignment="1">
      <alignment horizontal="center"/>
    </xf>
    <xf numFmtId="164" fontId="34" fillId="9" borderId="41" xfId="0" applyFont="1" applyFill="1" applyBorder="1" applyAlignment="1">
      <alignment horizontal="center"/>
    </xf>
    <xf numFmtId="164" fontId="34" fillId="9" borderId="42" xfId="0" applyFont="1" applyFill="1" applyBorder="1" applyAlignment="1">
      <alignment horizontal="center"/>
    </xf>
    <xf numFmtId="164" fontId="37" fillId="0" borderId="43" xfId="0" applyFont="1" applyBorder="1" applyAlignment="1">
      <alignment horizontal="center" vertical="center" wrapText="1"/>
    </xf>
    <xf numFmtId="164" fontId="41" fillId="0" borderId="0" xfId="0" applyFont="1" applyFill="1" applyBorder="1" applyAlignment="1">
      <alignment horizontal="left" vertical="top" wrapText="1" indent="1"/>
    </xf>
    <xf numFmtId="164" fontId="34" fillId="0" borderId="0" xfId="0" applyFont="1" applyFill="1" applyBorder="1" applyAlignment="1">
      <alignment horizontal="center"/>
    </xf>
    <xf numFmtId="164" fontId="34" fillId="0" borderId="44" xfId="0" applyFont="1" applyFill="1" applyBorder="1" applyAlignment="1">
      <alignment horizontal="center"/>
    </xf>
    <xf numFmtId="164" fontId="34" fillId="10" borderId="0" xfId="0" applyFont="1" applyFill="1" applyBorder="1" applyAlignment="1">
      <alignment horizontal="center"/>
    </xf>
    <xf numFmtId="164" fontId="34" fillId="10" borderId="44" xfId="0" applyFont="1" applyFill="1" applyBorder="1" applyAlignment="1">
      <alignment horizontal="center"/>
    </xf>
    <xf numFmtId="164" fontId="43" fillId="0" borderId="1" xfId="0" applyFont="1" applyBorder="1" applyAlignment="1">
      <alignment horizontal="center" vertical="center" wrapText="1"/>
    </xf>
    <xf numFmtId="164" fontId="34" fillId="10" borderId="23" xfId="0" applyFont="1" applyFill="1" applyBorder="1" applyAlignment="1">
      <alignment horizontal="left" vertical="top" wrapText="1" indent="1"/>
    </xf>
    <xf numFmtId="164" fontId="34" fillId="10" borderId="21" xfId="0" applyFont="1" applyFill="1" applyBorder="1" applyAlignment="1">
      <alignment horizontal="center"/>
    </xf>
    <xf numFmtId="164" fontId="34" fillId="10" borderId="24" xfId="0" applyFont="1" applyFill="1" applyBorder="1" applyAlignment="1">
      <alignment horizontal="center"/>
    </xf>
    <xf numFmtId="164" fontId="34" fillId="0" borderId="25" xfId="0" applyFont="1" applyFill="1" applyBorder="1" applyAlignment="1">
      <alignment horizontal="center"/>
    </xf>
    <xf numFmtId="164" fontId="34" fillId="0" borderId="27" xfId="0" applyFont="1" applyFill="1" applyBorder="1" applyAlignment="1">
      <alignment horizontal="center"/>
    </xf>
    <xf numFmtId="164" fontId="34" fillId="10" borderId="25" xfId="0" applyFont="1" applyFill="1" applyBorder="1" applyAlignment="1">
      <alignment horizontal="center"/>
    </xf>
    <xf numFmtId="164" fontId="34" fillId="10" borderId="27" xfId="0" applyFont="1" applyFill="1" applyBorder="1" applyAlignment="1">
      <alignment horizontal="center"/>
    </xf>
    <xf numFmtId="164" fontId="34" fillId="10" borderId="30" xfId="0" applyFont="1" applyFill="1" applyBorder="1" applyAlignment="1">
      <alignment horizontal="left" vertical="top" wrapText="1" indent="1"/>
    </xf>
    <xf numFmtId="164" fontId="34" fillId="10" borderId="28" xfId="0" applyFont="1" applyFill="1" applyBorder="1" applyAlignment="1">
      <alignment horizontal="center"/>
    </xf>
    <xf numFmtId="164" fontId="34" fillId="10" borderId="31" xfId="0" applyFont="1" applyFill="1" applyBorder="1" applyAlignment="1">
      <alignment horizontal="center"/>
    </xf>
    <xf numFmtId="164" fontId="31" fillId="0" borderId="38" xfId="0" applyFont="1" applyFill="1" applyBorder="1" applyAlignment="1">
      <alignment horizontal="center" vertical="center" wrapText="1"/>
    </xf>
    <xf numFmtId="164" fontId="32" fillId="0" borderId="38" xfId="0" applyFont="1" applyBorder="1" applyAlignment="1">
      <alignment horizontal="center"/>
    </xf>
    <xf numFmtId="164" fontId="32" fillId="9" borderId="38" xfId="0" applyFont="1" applyFill="1" applyBorder="1" applyAlignment="1">
      <alignment horizontal="center" vertical="top"/>
    </xf>
    <xf numFmtId="164" fontId="37" fillId="9" borderId="45" xfId="0" applyFont="1" applyFill="1" applyBorder="1" applyAlignment="1">
      <alignment horizontal="center" vertical="center" wrapText="1"/>
    </xf>
    <xf numFmtId="164" fontId="34" fillId="10" borderId="21" xfId="0" applyFont="1" applyFill="1" applyBorder="1" applyAlignment="1">
      <alignment horizontal="left" vertical="center" wrapText="1" indent="1"/>
    </xf>
    <xf numFmtId="164" fontId="34" fillId="10" borderId="23" xfId="0" applyFont="1" applyFill="1" applyBorder="1" applyAlignment="1">
      <alignment horizontal="center" vertical="center"/>
    </xf>
    <xf numFmtId="164" fontId="34" fillId="10" borderId="37" xfId="0" applyFont="1" applyFill="1" applyBorder="1" applyAlignment="1">
      <alignment horizontal="center" vertical="center"/>
    </xf>
    <xf numFmtId="164" fontId="34" fillId="0" borderId="25" xfId="0" applyFont="1" applyFill="1" applyBorder="1" applyAlignment="1">
      <alignment horizontal="left" vertical="center" wrapText="1" indent="1"/>
    </xf>
    <xf numFmtId="164" fontId="34" fillId="0" borderId="40" xfId="0" applyFont="1" applyFill="1" applyBorder="1" applyAlignment="1">
      <alignment horizontal="center" vertical="center"/>
    </xf>
    <xf numFmtId="164" fontId="34" fillId="10" borderId="25" xfId="0" applyFont="1" applyFill="1" applyBorder="1" applyAlignment="1">
      <alignment horizontal="left" vertical="center" wrapText="1" indent="1"/>
    </xf>
    <xf numFmtId="164" fontId="34" fillId="10" borderId="40" xfId="0" applyFont="1" applyFill="1" applyBorder="1" applyAlignment="1">
      <alignment horizontal="center" vertical="center"/>
    </xf>
    <xf numFmtId="164" fontId="34" fillId="0" borderId="46" xfId="0" applyFont="1" applyFill="1" applyBorder="1" applyAlignment="1">
      <alignment horizontal="left" vertical="center" wrapText="1" indent="1"/>
    </xf>
    <xf numFmtId="164" fontId="34" fillId="0" borderId="47" xfId="0" applyFont="1" applyFill="1" applyBorder="1" applyAlignment="1">
      <alignment horizontal="center" vertical="center"/>
    </xf>
    <xf numFmtId="164" fontId="34" fillId="0" borderId="48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top"/>
    </xf>
    <xf numFmtId="164" fontId="32" fillId="0" borderId="44" xfId="0" applyFont="1" applyBorder="1" applyAlignment="1">
      <alignment horizontal="center"/>
    </xf>
    <xf numFmtId="164" fontId="37" fillId="9" borderId="49" xfId="0" applyFont="1" applyFill="1" applyBorder="1" applyAlignment="1">
      <alignment horizontal="center" vertical="center" wrapText="1"/>
    </xf>
    <xf numFmtId="164" fontId="34" fillId="0" borderId="22" xfId="0" applyFont="1" applyFill="1" applyBorder="1" applyAlignment="1">
      <alignment horizontal="left" indent="1"/>
    </xf>
    <xf numFmtId="164" fontId="34" fillId="0" borderId="22" xfId="0" applyFont="1" applyFill="1" applyBorder="1" applyAlignment="1">
      <alignment horizontal="center"/>
    </xf>
    <xf numFmtId="164" fontId="34" fillId="0" borderId="24" xfId="0" applyFont="1" applyFill="1" applyBorder="1" applyAlignment="1">
      <alignment horizontal="center"/>
    </xf>
    <xf numFmtId="164" fontId="34" fillId="11" borderId="26" xfId="0" applyFont="1" applyFill="1" applyBorder="1" applyAlignment="1">
      <alignment horizontal="left" indent="1"/>
    </xf>
    <xf numFmtId="164" fontId="34" fillId="11" borderId="26" xfId="0" applyFont="1" applyFill="1" applyBorder="1" applyAlignment="1">
      <alignment horizontal="center"/>
    </xf>
    <xf numFmtId="164" fontId="34" fillId="11" borderId="27" xfId="0" applyFont="1" applyFill="1" applyBorder="1" applyAlignment="1">
      <alignment horizontal="center"/>
    </xf>
    <xf numFmtId="164" fontId="34" fillId="0" borderId="26" xfId="0" applyFont="1" applyFill="1" applyBorder="1" applyAlignment="1">
      <alignment horizontal="left" indent="1"/>
    </xf>
    <xf numFmtId="164" fontId="34" fillId="0" borderId="26" xfId="0" applyFont="1" applyFill="1" applyBorder="1" applyAlignment="1">
      <alignment horizontal="center"/>
    </xf>
    <xf numFmtId="164" fontId="34" fillId="11" borderId="50" xfId="0" applyFont="1" applyFill="1" applyBorder="1" applyAlignment="1">
      <alignment horizontal="left" indent="1"/>
    </xf>
    <xf numFmtId="164" fontId="34" fillId="11" borderId="50" xfId="0" applyFont="1" applyFill="1" applyBorder="1" applyAlignment="1">
      <alignment horizontal="center"/>
    </xf>
    <xf numFmtId="164" fontId="34" fillId="11" borderId="51" xfId="0" applyFont="1" applyFill="1" applyBorder="1" applyAlignment="1">
      <alignment horizontal="center"/>
    </xf>
    <xf numFmtId="164" fontId="37" fillId="9" borderId="52" xfId="0" applyFont="1" applyFill="1" applyBorder="1" applyAlignment="1">
      <alignment horizontal="center" vertical="center" wrapText="1"/>
    </xf>
    <xf numFmtId="164" fontId="34" fillId="0" borderId="53" xfId="0" applyFont="1" applyFill="1" applyBorder="1" applyAlignment="1">
      <alignment horizontal="left" indent="1"/>
    </xf>
    <xf numFmtId="164" fontId="34" fillId="0" borderId="54" xfId="0" applyFont="1" applyFill="1" applyBorder="1" applyAlignment="1">
      <alignment horizontal="center"/>
    </xf>
    <xf numFmtId="164" fontId="34" fillId="0" borderId="55" xfId="0" applyFont="1" applyFill="1" applyBorder="1" applyAlignment="1">
      <alignment horizontal="center"/>
    </xf>
    <xf numFmtId="164" fontId="34" fillId="0" borderId="56" xfId="0" applyFont="1" applyFill="1" applyBorder="1" applyAlignment="1">
      <alignment horizontal="center"/>
    </xf>
    <xf numFmtId="164" fontId="34" fillId="11" borderId="13" xfId="0" applyFont="1" applyFill="1" applyBorder="1" applyAlignment="1">
      <alignment horizontal="left" indent="1"/>
    </xf>
    <xf numFmtId="164" fontId="34" fillId="11" borderId="38" xfId="0" applyFont="1" applyFill="1" applyBorder="1" applyAlignment="1">
      <alignment horizontal="center"/>
    </xf>
    <xf numFmtId="164" fontId="34" fillId="11" borderId="0" xfId="0" applyFont="1" applyFill="1" applyBorder="1" applyAlignment="1">
      <alignment horizontal="center"/>
    </xf>
    <xf numFmtId="164" fontId="34" fillId="11" borderId="44" xfId="0" applyFont="1" applyFill="1" applyBorder="1" applyAlignment="1">
      <alignment horizontal="center"/>
    </xf>
    <xf numFmtId="164" fontId="34" fillId="0" borderId="13" xfId="0" applyFont="1" applyFill="1" applyBorder="1" applyAlignment="1">
      <alignment horizontal="left" indent="1"/>
    </xf>
    <xf numFmtId="164" fontId="34" fillId="0" borderId="57" xfId="0" applyFont="1" applyFill="1" applyBorder="1" applyAlignment="1">
      <alignment horizontal="left" indent="1"/>
    </xf>
    <xf numFmtId="164" fontId="34" fillId="0" borderId="58" xfId="0" applyFont="1" applyFill="1" applyBorder="1" applyAlignment="1">
      <alignment horizontal="center"/>
    </xf>
    <xf numFmtId="164" fontId="34" fillId="0" borderId="47" xfId="0" applyFont="1" applyFill="1" applyBorder="1" applyAlignment="1">
      <alignment horizontal="center"/>
    </xf>
    <xf numFmtId="164" fontId="34" fillId="0" borderId="59" xfId="0" applyFont="1" applyFill="1" applyBorder="1" applyAlignment="1">
      <alignment horizontal="center"/>
    </xf>
    <xf numFmtId="164" fontId="37" fillId="0" borderId="60" xfId="0" applyFont="1" applyBorder="1" applyAlignment="1">
      <alignment horizontal="center" vertical="center" wrapText="1"/>
    </xf>
    <xf numFmtId="164" fontId="34" fillId="11" borderId="2" xfId="0" applyFont="1" applyFill="1" applyBorder="1" applyAlignment="1">
      <alignment horizontal="left" indent="1"/>
    </xf>
    <xf numFmtId="164" fontId="34" fillId="11" borderId="2" xfId="0" applyFont="1" applyFill="1" applyBorder="1" applyAlignment="1">
      <alignment horizontal="center"/>
    </xf>
    <xf numFmtId="164" fontId="34" fillId="11" borderId="61" xfId="0" applyFont="1" applyFill="1" applyBorder="1" applyAlignment="1">
      <alignment horizontal="center"/>
    </xf>
    <xf numFmtId="164" fontId="34" fillId="0" borderId="29" xfId="0" applyFont="1" applyFill="1" applyBorder="1" applyAlignment="1">
      <alignment horizontal="left" indent="1"/>
    </xf>
    <xf numFmtId="164" fontId="34" fillId="0" borderId="29" xfId="0" applyFont="1" applyFill="1" applyBorder="1" applyAlignment="1">
      <alignment horizontal="center"/>
    </xf>
    <xf numFmtId="164" fontId="34" fillId="0" borderId="31" xfId="0" applyFont="1" applyFill="1" applyBorder="1" applyAlignment="1">
      <alignment horizontal="center"/>
    </xf>
    <xf numFmtId="164" fontId="31" fillId="0" borderId="1" xfId="0" applyFont="1" applyBorder="1" applyAlignment="1">
      <alignment horizontal="center" vertical="center" wrapText="1"/>
    </xf>
    <xf numFmtId="164" fontId="37" fillId="0" borderId="49" xfId="0" applyFont="1" applyBorder="1" applyAlignment="1">
      <alignment horizontal="center" vertical="center" wrapText="1"/>
    </xf>
    <xf numFmtId="164" fontId="34" fillId="0" borderId="21" xfId="0" applyFont="1" applyFill="1" applyBorder="1" applyAlignment="1">
      <alignment horizontal="left" indent="1"/>
    </xf>
    <xf numFmtId="164" fontId="34" fillId="9" borderId="22" xfId="0" applyFont="1" applyFill="1" applyBorder="1" applyAlignment="1">
      <alignment horizontal="center"/>
    </xf>
    <xf numFmtId="164" fontId="34" fillId="0" borderId="37" xfId="0" applyFont="1" applyFill="1" applyBorder="1" applyAlignment="1">
      <alignment horizontal="center" vertical="center"/>
    </xf>
    <xf numFmtId="164" fontId="34" fillId="10" borderId="25" xfId="0" applyFont="1" applyFill="1" applyBorder="1" applyAlignment="1">
      <alignment horizontal="left" indent="1"/>
    </xf>
    <xf numFmtId="164" fontId="34" fillId="10" borderId="26" xfId="0" applyFont="1" applyFill="1" applyBorder="1" applyAlignment="1">
      <alignment horizontal="center"/>
    </xf>
    <xf numFmtId="164" fontId="34" fillId="10" borderId="40" xfId="0" applyFont="1" applyFill="1" applyBorder="1" applyAlignment="1">
      <alignment horizontal="center" vertical="center"/>
    </xf>
    <xf numFmtId="164" fontId="34" fillId="0" borderId="0" xfId="0" applyFont="1" applyFill="1" applyBorder="1" applyAlignment="1">
      <alignment horizontal="left" indent="1"/>
    </xf>
    <xf numFmtId="164" fontId="34" fillId="9" borderId="26" xfId="0" applyFont="1" applyFill="1" applyBorder="1" applyAlignment="1">
      <alignment horizontal="center"/>
    </xf>
    <xf numFmtId="164" fontId="34" fillId="0" borderId="40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left" indent="1"/>
    </xf>
    <xf numFmtId="164" fontId="34" fillId="0" borderId="25" xfId="0" applyFont="1" applyFill="1" applyBorder="1" applyAlignment="1">
      <alignment horizontal="left" indent="1"/>
    </xf>
    <xf numFmtId="164" fontId="34" fillId="0" borderId="46" xfId="0" applyFont="1" applyFill="1" applyBorder="1" applyAlignment="1">
      <alignment horizontal="left" indent="1"/>
    </xf>
    <xf numFmtId="164" fontId="34" fillId="9" borderId="50" xfId="0" applyFont="1" applyFill="1" applyBorder="1" applyAlignment="1">
      <alignment horizontal="center"/>
    </xf>
    <xf numFmtId="164" fontId="34" fillId="0" borderId="50" xfId="0" applyFont="1" applyFill="1" applyBorder="1" applyAlignment="1">
      <alignment horizontal="center" vertical="center"/>
    </xf>
    <xf numFmtId="164" fontId="34" fillId="0" borderId="48" xfId="0" applyFont="1" applyFill="1" applyBorder="1" applyAlignment="1">
      <alignment horizontal="center" vertical="center"/>
    </xf>
    <xf numFmtId="164" fontId="37" fillId="0" borderId="62" xfId="0" applyFont="1" applyBorder="1" applyAlignment="1">
      <alignment horizontal="center" vertical="center" wrapText="1"/>
    </xf>
    <xf numFmtId="164" fontId="34" fillId="0" borderId="26" xfId="0" applyFont="1" applyFill="1" applyBorder="1" applyAlignment="1">
      <alignment horizontal="center" vertical="center"/>
    </xf>
    <xf numFmtId="164" fontId="34" fillId="10" borderId="26" xfId="0" applyFont="1" applyFill="1" applyBorder="1" applyAlignment="1">
      <alignment horizontal="center" vertical="center"/>
    </xf>
    <xf numFmtId="164" fontId="34" fillId="0" borderId="63" xfId="0" applyFont="1" applyFill="1" applyBorder="1" applyAlignment="1">
      <alignment horizontal="left" indent="1"/>
    </xf>
    <xf numFmtId="164" fontId="34" fillId="9" borderId="2" xfId="0" applyFont="1" applyFill="1" applyBorder="1" applyAlignment="1">
      <alignment horizontal="center"/>
    </xf>
    <xf numFmtId="164" fontId="34" fillId="0" borderId="2" xfId="0" applyFont="1" applyFill="1" applyBorder="1" applyAlignment="1">
      <alignment horizontal="center" vertical="center"/>
    </xf>
    <xf numFmtId="164" fontId="34" fillId="0" borderId="64" xfId="0" applyFont="1" applyFill="1" applyBorder="1" applyAlignment="1">
      <alignment horizontal="center" vertical="center"/>
    </xf>
    <xf numFmtId="164" fontId="34" fillId="10" borderId="46" xfId="0" applyFont="1" applyFill="1" applyBorder="1" applyAlignment="1">
      <alignment horizontal="left" indent="1"/>
    </xf>
    <xf numFmtId="164" fontId="34" fillId="10" borderId="50" xfId="0" applyFont="1" applyFill="1" applyBorder="1" applyAlignment="1">
      <alignment horizontal="center"/>
    </xf>
    <xf numFmtId="164" fontId="34" fillId="10" borderId="50" xfId="0" applyFont="1" applyFill="1" applyBorder="1" applyAlignment="1">
      <alignment horizontal="center" vertical="center"/>
    </xf>
    <xf numFmtId="164" fontId="34" fillId="10" borderId="48" xfId="0" applyFont="1" applyFill="1" applyBorder="1" applyAlignment="1">
      <alignment horizontal="center" vertical="center"/>
    </xf>
    <xf numFmtId="164" fontId="37" fillId="0" borderId="60" xfId="0" applyFont="1" applyBorder="1" applyAlignment="1">
      <alignment horizontal="center" vertical="center" wrapText="1"/>
    </xf>
    <xf numFmtId="164" fontId="48" fillId="0" borderId="65" xfId="0" applyFont="1" applyFill="1" applyBorder="1" applyAlignment="1">
      <alignment horizontal="justify" vertical="top" indent="1"/>
    </xf>
    <xf numFmtId="164" fontId="21" fillId="0" borderId="66" xfId="0" applyFont="1" applyBorder="1" applyAlignment="1">
      <alignment horizontal="center" vertical="center"/>
    </xf>
    <xf numFmtId="164" fontId="34" fillId="0" borderId="50" xfId="0" applyNumberFormat="1" applyFont="1" applyFill="1" applyBorder="1" applyAlignment="1">
      <alignment horizontal="center" vertical="center"/>
    </xf>
    <xf numFmtId="164" fontId="34" fillId="0" borderId="67" xfId="0" applyFont="1" applyFill="1" applyBorder="1" applyAlignment="1">
      <alignment horizontal="center" vertical="center"/>
    </xf>
    <xf numFmtId="164" fontId="31" fillId="0" borderId="0" xfId="0" applyFont="1" applyFill="1" applyBorder="1" applyAlignment="1">
      <alignment horizontal="center" vertical="center" wrapText="1"/>
    </xf>
    <xf numFmtId="164" fontId="35" fillId="0" borderId="49" xfId="0" applyFont="1" applyBorder="1" applyAlignment="1">
      <alignment horizontal="center" vertical="center" wrapText="1"/>
    </xf>
    <xf numFmtId="164" fontId="53" fillId="0" borderId="45" xfId="0" applyFont="1" applyFill="1" applyBorder="1" applyAlignment="1">
      <alignment horizontal="left" wrapText="1" indent="1"/>
    </xf>
    <xf numFmtId="164" fontId="34" fillId="0" borderId="45" xfId="0" applyNumberFormat="1" applyFont="1" applyFill="1" applyBorder="1" applyAlignment="1">
      <alignment horizontal="center" vertical="center"/>
    </xf>
    <xf numFmtId="164" fontId="34" fillId="0" borderId="68" xfId="0" applyNumberFormat="1" applyFont="1" applyFill="1" applyBorder="1" applyAlignment="1">
      <alignment horizontal="center" vertical="center"/>
    </xf>
    <xf numFmtId="164" fontId="53" fillId="0" borderId="50" xfId="0" applyFont="1" applyFill="1" applyBorder="1" applyAlignment="1">
      <alignment horizontal="left" wrapText="1" indent="1"/>
    </xf>
    <xf numFmtId="164" fontId="34" fillId="0" borderId="51" xfId="0" applyNumberFormat="1" applyFont="1" applyFill="1" applyBorder="1" applyAlignment="1">
      <alignment horizontal="center" vertical="center"/>
    </xf>
    <xf numFmtId="164" fontId="35" fillId="0" borderId="62" xfId="0" applyFont="1" applyBorder="1" applyAlignment="1">
      <alignment horizontal="center" vertical="center" wrapText="1"/>
    </xf>
    <xf numFmtId="164" fontId="53" fillId="0" borderId="1" xfId="0" applyFont="1" applyFill="1" applyBorder="1" applyAlignment="1">
      <alignment horizontal="left" wrapText="1" indent="1"/>
    </xf>
    <xf numFmtId="164" fontId="34" fillId="0" borderId="1" xfId="0" applyNumberFormat="1" applyFont="1" applyFill="1" applyBorder="1" applyAlignment="1">
      <alignment horizontal="center" vertical="center"/>
    </xf>
    <xf numFmtId="164" fontId="33" fillId="0" borderId="62" xfId="0" applyFont="1" applyBorder="1" applyAlignment="1">
      <alignment horizontal="center" vertical="center" wrapText="1"/>
    </xf>
    <xf numFmtId="164" fontId="54" fillId="0" borderId="1" xfId="0" applyFont="1" applyFill="1" applyBorder="1" applyAlignment="1">
      <alignment horizontal="left" wrapText="1" indent="1"/>
    </xf>
    <xf numFmtId="164" fontId="33" fillId="0" borderId="69" xfId="0" applyNumberFormat="1" applyFont="1" applyFill="1" applyBorder="1" applyAlignment="1">
      <alignment horizontal="center" vertical="center"/>
    </xf>
    <xf numFmtId="164" fontId="35" fillId="0" borderId="1" xfId="0" applyNumberFormat="1" applyFont="1" applyFill="1" applyBorder="1" applyAlignment="1">
      <alignment horizontal="center" vertical="center"/>
    </xf>
    <xf numFmtId="164" fontId="35" fillId="0" borderId="50" xfId="0" applyNumberFormat="1" applyFont="1" applyFill="1" applyBorder="1" applyAlignment="1">
      <alignment horizontal="center" vertical="center"/>
    </xf>
    <xf numFmtId="164" fontId="35" fillId="0" borderId="51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164" fontId="33" fillId="0" borderId="50" xfId="0" applyNumberFormat="1" applyFont="1" applyFill="1" applyBorder="1" applyAlignment="1">
      <alignment horizontal="center" vertical="center"/>
    </xf>
    <xf numFmtId="164" fontId="34" fillId="0" borderId="70" xfId="0" applyNumberFormat="1" applyFont="1" applyFill="1" applyBorder="1" applyAlignment="1">
      <alignment horizontal="center" vertical="center"/>
    </xf>
    <xf numFmtId="164" fontId="35" fillId="0" borderId="71" xfId="0" applyFont="1" applyBorder="1" applyAlignment="1">
      <alignment horizontal="center" vertical="center" wrapText="1"/>
    </xf>
    <xf numFmtId="164" fontId="53" fillId="0" borderId="55" xfId="0" applyFont="1" applyFill="1" applyBorder="1" applyAlignment="1">
      <alignment horizontal="left" vertical="center" wrapText="1" indent="1" shrinkToFit="1"/>
    </xf>
    <xf numFmtId="164" fontId="41" fillId="9" borderId="72" xfId="0" applyFont="1" applyFill="1" applyBorder="1" applyAlignment="1">
      <alignment horizontal="center" vertical="center"/>
    </xf>
    <xf numFmtId="164" fontId="55" fillId="0" borderId="1" xfId="0" applyFont="1" applyFill="1" applyBorder="1" applyAlignment="1">
      <alignment horizontal="left" vertical="center" wrapText="1" indent="1"/>
    </xf>
    <xf numFmtId="164" fontId="34" fillId="0" borderId="10" xfId="0" applyNumberFormat="1" applyFont="1" applyFill="1" applyBorder="1" applyAlignment="1">
      <alignment horizontal="center" vertical="center"/>
    </xf>
    <xf numFmtId="164" fontId="34" fillId="0" borderId="70" xfId="0" applyFont="1" applyFill="1" applyBorder="1" applyAlignment="1">
      <alignment horizontal="center" vertical="center"/>
    </xf>
    <xf numFmtId="164" fontId="34" fillId="9" borderId="72" xfId="0" applyFont="1" applyFill="1" applyBorder="1" applyAlignment="1">
      <alignment horizontal="center" vertical="center"/>
    </xf>
    <xf numFmtId="164" fontId="48" fillId="0" borderId="1" xfId="0" applyFont="1" applyFill="1" applyBorder="1" applyAlignment="1">
      <alignment horizontal="left" vertical="center" wrapText="1" indent="1"/>
    </xf>
    <xf numFmtId="164" fontId="35" fillId="9" borderId="72" xfId="0" applyFont="1" applyFill="1" applyBorder="1" applyAlignment="1">
      <alignment horizontal="center" vertical="center"/>
    </xf>
    <xf numFmtId="164" fontId="53" fillId="0" borderId="1" xfId="0" applyFont="1" applyFill="1" applyBorder="1" applyAlignment="1">
      <alignment horizontal="left" vertical="center" wrapText="1" indent="1"/>
    </xf>
    <xf numFmtId="164" fontId="34" fillId="9" borderId="70" xfId="0" applyFont="1" applyFill="1" applyBorder="1" applyAlignment="1">
      <alignment horizontal="center" vertical="center"/>
    </xf>
    <xf numFmtId="164" fontId="34" fillId="9" borderId="62" xfId="0" applyFont="1" applyFill="1" applyBorder="1" applyAlignment="1">
      <alignment horizontal="center" vertical="center"/>
    </xf>
    <xf numFmtId="164" fontId="48" fillId="9" borderId="11" xfId="0" applyFont="1" applyFill="1" applyBorder="1" applyAlignment="1">
      <alignment horizontal="left" vertical="center" wrapText="1" indent="1"/>
    </xf>
    <xf numFmtId="164" fontId="34" fillId="0" borderId="73" xfId="0" applyFont="1" applyFill="1" applyBorder="1" applyAlignment="1">
      <alignment horizontal="center" vertical="center" wrapText="1"/>
    </xf>
    <xf numFmtId="164" fontId="48" fillId="0" borderId="0" xfId="0" applyFont="1" applyFill="1" applyBorder="1" applyAlignment="1">
      <alignment horizontal="left" indent="1"/>
    </xf>
    <xf numFmtId="164" fontId="34" fillId="0" borderId="61" xfId="0" applyFont="1" applyFill="1" applyBorder="1" applyAlignment="1">
      <alignment horizontal="center" vertical="center"/>
    </xf>
    <xf numFmtId="164" fontId="34" fillId="0" borderId="62" xfId="0" applyFont="1" applyBorder="1" applyAlignment="1">
      <alignment horizontal="center" vertical="center" wrapText="1"/>
    </xf>
    <xf numFmtId="164" fontId="48" fillId="0" borderId="11" xfId="0" applyFont="1" applyFill="1" applyBorder="1" applyAlignment="1">
      <alignment horizontal="left" indent="1"/>
    </xf>
    <xf numFmtId="164" fontId="34" fillId="0" borderId="60" xfId="0" applyFont="1" applyBorder="1" applyAlignment="1">
      <alignment horizontal="center" vertical="center" wrapText="1"/>
    </xf>
    <xf numFmtId="164" fontId="34" fillId="9" borderId="1" xfId="0" applyFont="1" applyFill="1" applyBorder="1" applyAlignment="1">
      <alignment horizontal="left" indent="1"/>
    </xf>
    <xf numFmtId="164" fontId="34" fillId="9" borderId="10" xfId="0" applyFont="1" applyFill="1" applyBorder="1" applyAlignment="1">
      <alignment horizontal="center"/>
    </xf>
    <xf numFmtId="164" fontId="34" fillId="9" borderId="10" xfId="0" applyFont="1" applyFill="1" applyBorder="1" applyAlignment="1">
      <alignment horizontal="center" vertical="top"/>
    </xf>
    <xf numFmtId="164" fontId="34" fillId="0" borderId="70" xfId="0" applyFont="1" applyFill="1" applyBorder="1" applyAlignment="1">
      <alignment horizontal="center"/>
    </xf>
    <xf numFmtId="164" fontId="34" fillId="9" borderId="66" xfId="0" applyFont="1" applyFill="1" applyBorder="1" applyAlignment="1">
      <alignment horizontal="left" indent="1"/>
    </xf>
    <xf numFmtId="164" fontId="34" fillId="9" borderId="65" xfId="0" applyFont="1" applyFill="1" applyBorder="1" applyAlignment="1">
      <alignment horizontal="center"/>
    </xf>
    <xf numFmtId="164" fontId="34" fillId="9" borderId="66" xfId="0" applyFont="1" applyFill="1" applyBorder="1" applyAlignment="1">
      <alignment horizontal="center" vertical="top"/>
    </xf>
    <xf numFmtId="164" fontId="34" fillId="0" borderId="74" xfId="0" applyFont="1" applyBorder="1" applyAlignment="1">
      <alignment horizontal="center"/>
    </xf>
    <xf numFmtId="164" fontId="48" fillId="9" borderId="0" xfId="0" applyFont="1" applyFill="1" applyBorder="1" applyAlignment="1">
      <alignment/>
    </xf>
    <xf numFmtId="164" fontId="31" fillId="9" borderId="0" xfId="0" applyFont="1" applyFill="1" applyBorder="1" applyAlignment="1">
      <alignment horizontal="center" vertical="top"/>
    </xf>
    <xf numFmtId="164" fontId="34" fillId="9" borderId="0" xfId="0" applyFont="1" applyFill="1" applyBorder="1" applyAlignment="1">
      <alignment horizontal="center" vertical="top"/>
    </xf>
    <xf numFmtId="164" fontId="34" fillId="9" borderId="0" xfId="0" applyFont="1" applyFill="1" applyBorder="1" applyAlignment="1">
      <alignment horizontal="left"/>
    </xf>
    <xf numFmtId="164" fontId="34" fillId="9" borderId="0" xfId="0" applyFont="1" applyFill="1" applyBorder="1" applyAlignment="1">
      <alignment horizontal="center"/>
    </xf>
    <xf numFmtId="164" fontId="34" fillId="0" borderId="75" xfId="0" applyFont="1" applyBorder="1" applyAlignment="1">
      <alignment horizontal="center" vertical="center" wrapText="1"/>
    </xf>
    <xf numFmtId="164" fontId="55" fillId="12" borderId="76" xfId="0" applyFont="1" applyFill="1" applyBorder="1" applyAlignment="1">
      <alignment horizontal="center" vertical="center" wrapText="1"/>
    </xf>
    <xf numFmtId="164" fontId="34" fillId="12" borderId="77" xfId="0" applyNumberFormat="1" applyFont="1" applyFill="1" applyBorder="1" applyAlignment="1">
      <alignment horizontal="center" vertical="center"/>
    </xf>
    <xf numFmtId="164" fontId="34" fillId="12" borderId="78" xfId="0" applyFont="1" applyFill="1" applyBorder="1" applyAlignment="1">
      <alignment horizontal="center" vertical="center"/>
    </xf>
    <xf numFmtId="164" fontId="6" fillId="0" borderId="0" xfId="0" applyFont="1" applyAlignment="1">
      <alignment horizontal="center"/>
    </xf>
    <xf numFmtId="171" fontId="3" fillId="2" borderId="1" xfId="0" applyNumberFormat="1" applyFont="1" applyFill="1" applyBorder="1" applyAlignment="1">
      <alignment horizontal="center" vertical="top"/>
    </xf>
    <xf numFmtId="164" fontId="56" fillId="13" borderId="0" xfId="0" applyFont="1" applyFill="1" applyBorder="1" applyAlignment="1">
      <alignment horizontal="center" vertical="center"/>
    </xf>
    <xf numFmtId="164" fontId="2" fillId="0" borderId="6" xfId="23" applyFont="1" applyFill="1" applyBorder="1" applyAlignment="1">
      <alignment horizontal="center" vertical="center" wrapText="1"/>
      <protection/>
    </xf>
    <xf numFmtId="164" fontId="13" fillId="0" borderId="0" xfId="0" applyFont="1" applyAlignment="1">
      <alignment wrapText="1"/>
    </xf>
    <xf numFmtId="172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57" fillId="0" borderId="0" xfId="0" applyFont="1" applyAlignment="1">
      <alignment horizontal="center" vertical="center"/>
    </xf>
    <xf numFmtId="164" fontId="58" fillId="14" borderId="1" xfId="0" applyFont="1" applyFill="1" applyBorder="1" applyAlignment="1">
      <alignment horizontal="center" vertical="center"/>
    </xf>
    <xf numFmtId="164" fontId="2" fillId="0" borderId="1" xfId="23" applyFont="1" applyBorder="1" applyAlignment="1">
      <alignment horizontal="center" vertical="center" wrapText="1"/>
      <protection/>
    </xf>
    <xf numFmtId="164" fontId="6" fillId="0" borderId="1" xfId="23" applyFont="1" applyBorder="1" applyAlignment="1">
      <alignment horizontal="center" vertical="center" wrapText="1"/>
      <protection/>
    </xf>
    <xf numFmtId="164" fontId="11" fillId="0" borderId="6" xfId="23" applyFont="1" applyFill="1" applyBorder="1" applyAlignment="1">
      <alignment horizontal="center" vertical="center" wrapText="1"/>
      <protection/>
    </xf>
    <xf numFmtId="164" fontId="57" fillId="0" borderId="6" xfId="23" applyFont="1" applyFill="1" applyBorder="1" applyAlignment="1">
      <alignment horizontal="center" vertical="center" wrapText="1"/>
      <protection/>
    </xf>
    <xf numFmtId="164" fontId="6" fillId="0" borderId="1" xfId="23" applyFont="1" applyBorder="1" applyAlignment="1">
      <alignment horizontal="center" vertical="center" wrapText="1"/>
      <protection/>
    </xf>
    <xf numFmtId="164" fontId="2" fillId="0" borderId="1" xfId="23" applyFont="1" applyBorder="1" applyAlignment="1">
      <alignment horizontal="center" vertical="center" wrapText="1"/>
      <protection/>
    </xf>
    <xf numFmtId="172" fontId="11" fillId="0" borderId="6" xfId="23" applyNumberFormat="1" applyFont="1" applyFill="1" applyBorder="1" applyAlignment="1">
      <alignment horizontal="center" vertical="center" wrapText="1"/>
      <protection/>
    </xf>
    <xf numFmtId="164" fontId="4" fillId="0" borderId="6" xfId="23" applyFont="1" applyFill="1" applyBorder="1" applyAlignment="1">
      <alignment horizontal="center" vertical="center" wrapText="1"/>
      <protection/>
    </xf>
    <xf numFmtId="164" fontId="6" fillId="0" borderId="6" xfId="23" applyFont="1" applyFill="1" applyBorder="1" applyAlignment="1">
      <alignment horizontal="left" vertical="center" wrapText="1"/>
      <protection/>
    </xf>
    <xf numFmtId="164" fontId="48" fillId="0" borderId="1" xfId="23" applyFont="1" applyBorder="1" applyAlignment="1">
      <alignment horizontal="center" vertical="center" wrapText="1"/>
      <protection/>
    </xf>
    <xf numFmtId="164" fontId="11" fillId="0" borderId="0" xfId="23" applyFont="1" applyFill="1" applyAlignment="1">
      <alignment horizontal="center" vertical="center" wrapText="1"/>
      <protection/>
    </xf>
    <xf numFmtId="172" fontId="11" fillId="0" borderId="0" xfId="23" applyNumberFormat="1" applyFont="1" applyFill="1" applyAlignment="1">
      <alignment horizontal="center" vertical="center" wrapText="1"/>
      <protection/>
    </xf>
    <xf numFmtId="164" fontId="56" fillId="14" borderId="1" xfId="0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73" fontId="11" fillId="0" borderId="1" xfId="0" applyNumberFormat="1" applyFont="1" applyFill="1" applyBorder="1" applyAlignment="1">
      <alignment horizontal="center" vertical="center" wrapText="1"/>
    </xf>
    <xf numFmtId="173" fontId="57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2" fillId="0" borderId="6" xfId="23" applyFont="1" applyFill="1" applyBorder="1" applyAlignment="1">
      <alignment horizontal="left" vertical="center" wrapText="1"/>
      <protection/>
    </xf>
    <xf numFmtId="172" fontId="2" fillId="0" borderId="1" xfId="0" applyNumberFormat="1" applyFont="1" applyBorder="1" applyAlignment="1">
      <alignment horizontal="center" vertical="center"/>
    </xf>
    <xf numFmtId="164" fontId="63" fillId="0" borderId="1" xfId="0" applyFont="1" applyBorder="1" applyAlignment="1">
      <alignment horizontal="center" vertical="center"/>
    </xf>
    <xf numFmtId="164" fontId="2" fillId="0" borderId="6" xfId="23" applyFont="1" applyFill="1" applyBorder="1" applyAlignment="1">
      <alignment horizontal="center" vertical="center" wrapText="1"/>
      <protection/>
    </xf>
    <xf numFmtId="164" fontId="2" fillId="0" borderId="6" xfId="23" applyNumberFormat="1" applyFont="1" applyFill="1" applyBorder="1" applyAlignment="1">
      <alignment horizontal="center" vertical="center" wrapText="1"/>
      <protection/>
    </xf>
    <xf numFmtId="164" fontId="63" fillId="0" borderId="6" xfId="23" applyFont="1" applyFill="1" applyBorder="1" applyAlignment="1">
      <alignment horizontal="center" vertical="center" wrapText="1"/>
      <protection/>
    </xf>
    <xf numFmtId="174" fontId="11" fillId="0" borderId="1" xfId="0" applyNumberFormat="1" applyFont="1" applyFill="1" applyBorder="1" applyAlignment="1">
      <alignment horizontal="center" vertical="center" wrapText="1"/>
    </xf>
    <xf numFmtId="174" fontId="57" fillId="0" borderId="1" xfId="0" applyNumberFormat="1" applyFont="1" applyFill="1" applyBorder="1" applyAlignment="1">
      <alignment horizontal="center" vertical="center" wrapText="1"/>
    </xf>
    <xf numFmtId="164" fontId="68" fillId="2" borderId="1" xfId="23" applyFont="1" applyFill="1" applyBorder="1" applyAlignment="1">
      <alignment horizontal="center" vertical="center" wrapText="1"/>
      <protection/>
    </xf>
    <xf numFmtId="164" fontId="70" fillId="0" borderId="0" xfId="23" applyFont="1" applyFill="1" applyBorder="1" applyAlignment="1">
      <alignment horizontal="left" vertical="center" wrapText="1"/>
      <protection/>
    </xf>
    <xf numFmtId="164" fontId="11" fillId="0" borderId="1" xfId="23" applyFont="1" applyFill="1" applyBorder="1" applyAlignment="1">
      <alignment horizontal="center" vertical="top" wrapText="1"/>
      <protection/>
    </xf>
    <xf numFmtId="164" fontId="9" fillId="0" borderId="1" xfId="23" applyFont="1" applyFill="1" applyBorder="1" applyAlignment="1">
      <alignment horizontal="center" vertical="top" wrapText="1"/>
      <protection/>
    </xf>
    <xf numFmtId="172" fontId="11" fillId="0" borderId="1" xfId="23" applyNumberFormat="1" applyFont="1" applyFill="1" applyBorder="1" applyAlignment="1">
      <alignment horizontal="center" vertical="center" wrapText="1"/>
      <protection/>
    </xf>
    <xf numFmtId="164" fontId="11" fillId="0" borderId="1" xfId="23" applyFont="1" applyFill="1" applyBorder="1" applyAlignment="1">
      <alignment horizontal="center" vertical="center" wrapText="1"/>
      <protection/>
    </xf>
    <xf numFmtId="164" fontId="72" fillId="0" borderId="1" xfId="23" applyFont="1" applyFill="1" applyBorder="1" applyAlignment="1">
      <alignment horizontal="center" vertical="center" wrapText="1"/>
      <protection/>
    </xf>
    <xf numFmtId="164" fontId="73" fillId="0" borderId="0" xfId="23" applyFont="1" applyFill="1" applyBorder="1" applyAlignment="1">
      <alignment horizontal="center" vertical="top" wrapText="1"/>
      <protection/>
    </xf>
    <xf numFmtId="164" fontId="2" fillId="0" borderId="1" xfId="23" applyFont="1" applyFill="1" applyBorder="1" applyAlignment="1">
      <alignment horizontal="center" vertical="center" wrapText="1"/>
      <protection/>
    </xf>
    <xf numFmtId="164" fontId="57" fillId="0" borderId="1" xfId="23" applyFont="1" applyFill="1" applyBorder="1" applyAlignment="1">
      <alignment horizontal="center" vertical="center" wrapText="1"/>
      <protection/>
    </xf>
    <xf numFmtId="164" fontId="2" fillId="0" borderId="0" xfId="0" applyFont="1" applyAlignment="1">
      <alignment horizontal="center" vertical="center" wrapText="1"/>
    </xf>
    <xf numFmtId="164" fontId="2" fillId="2" borderId="1" xfId="0" applyFont="1" applyFill="1" applyBorder="1" applyAlignment="1">
      <alignment/>
    </xf>
    <xf numFmtId="164" fontId="11" fillId="2" borderId="1" xfId="0" applyFont="1" applyFill="1" applyBorder="1" applyAlignment="1">
      <alignment/>
    </xf>
    <xf numFmtId="164" fontId="6" fillId="2" borderId="1" xfId="0" applyFont="1" applyFill="1" applyBorder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21" fillId="9" borderId="79" xfId="0" applyNumberFormat="1" applyFont="1" applyFill="1" applyBorder="1" applyAlignment="1">
      <alignment horizontal="center"/>
    </xf>
    <xf numFmtId="164" fontId="74" fillId="9" borderId="80" xfId="0" applyFont="1" applyFill="1" applyBorder="1" applyAlignment="1">
      <alignment horizontal="center"/>
    </xf>
    <xf numFmtId="171" fontId="21" fillId="9" borderId="80" xfId="0" applyNumberFormat="1" applyFont="1" applyFill="1" applyBorder="1" applyAlignment="1">
      <alignment horizontal="center"/>
    </xf>
    <xf numFmtId="171" fontId="21" fillId="0" borderId="80" xfId="0" applyNumberFormat="1" applyFont="1" applyBorder="1" applyAlignment="1">
      <alignment horizontal="center"/>
    </xf>
    <xf numFmtId="171" fontId="21" fillId="0" borderId="1" xfId="0" applyNumberFormat="1" applyFont="1" applyBorder="1" applyAlignment="1">
      <alignment horizontal="center"/>
    </xf>
    <xf numFmtId="164" fontId="74" fillId="9" borderId="81" xfId="0" applyNumberFormat="1" applyFont="1" applyFill="1" applyBorder="1" applyAlignment="1">
      <alignment horizontal="center" vertical="center" wrapText="1"/>
    </xf>
    <xf numFmtId="164" fontId="74" fillId="0" borderId="82" xfId="0" applyFont="1" applyBorder="1" applyAlignment="1">
      <alignment vertical="center" wrapText="1"/>
    </xf>
    <xf numFmtId="165" fontId="74" fillId="0" borderId="83" xfId="0" applyNumberFormat="1" applyFont="1" applyFill="1" applyBorder="1" applyAlignment="1">
      <alignment horizontal="right" vertical="center"/>
    </xf>
    <xf numFmtId="165" fontId="74" fillId="0" borderId="84" xfId="0" applyNumberFormat="1" applyFont="1" applyFill="1" applyBorder="1" applyAlignment="1">
      <alignment horizontal="right" vertical="center"/>
    </xf>
    <xf numFmtId="165" fontId="74" fillId="0" borderId="1" xfId="0" applyNumberFormat="1" applyFont="1" applyFill="1" applyBorder="1" applyAlignment="1">
      <alignment horizontal="right" vertical="center"/>
    </xf>
    <xf numFmtId="164" fontId="74" fillId="9" borderId="85" xfId="0" applyNumberFormat="1" applyFont="1" applyFill="1" applyBorder="1" applyAlignment="1">
      <alignment horizontal="center" vertical="center" wrapText="1"/>
    </xf>
    <xf numFmtId="164" fontId="74" fillId="0" borderId="6" xfId="0" applyFont="1" applyBorder="1" applyAlignment="1">
      <alignment vertical="center" wrapText="1"/>
    </xf>
    <xf numFmtId="165" fontId="74" fillId="0" borderId="12" xfId="0" applyNumberFormat="1" applyFont="1" applyFill="1" applyBorder="1" applyAlignment="1">
      <alignment horizontal="right" vertical="center"/>
    </xf>
    <xf numFmtId="164" fontId="74" fillId="9" borderId="86" xfId="0" applyNumberFormat="1" applyFont="1" applyFill="1" applyBorder="1" applyAlignment="1">
      <alignment horizontal="center" wrapText="1"/>
    </xf>
    <xf numFmtId="164" fontId="74" fillId="0" borderId="3" xfId="0" applyFont="1" applyBorder="1" applyAlignment="1">
      <alignment vertical="center" wrapText="1"/>
    </xf>
    <xf numFmtId="165" fontId="74" fillId="0" borderId="32" xfId="0" applyNumberFormat="1" applyFont="1" applyFill="1" applyBorder="1" applyAlignment="1">
      <alignment horizontal="right" vertical="center"/>
    </xf>
    <xf numFmtId="164" fontId="74" fillId="9" borderId="86" xfId="0" applyNumberFormat="1" applyFont="1" applyFill="1" applyBorder="1" applyAlignment="1">
      <alignment horizontal="center" vertical="center" wrapText="1"/>
    </xf>
    <xf numFmtId="164" fontId="75" fillId="0" borderId="87" xfId="0" applyFont="1" applyBorder="1" applyAlignment="1">
      <alignment vertical="center" wrapText="1"/>
    </xf>
    <xf numFmtId="165" fontId="74" fillId="0" borderId="88" xfId="0" applyNumberFormat="1" applyFont="1" applyFill="1" applyBorder="1" applyAlignment="1">
      <alignment horizontal="right" vertical="center"/>
    </xf>
    <xf numFmtId="164" fontId="74" fillId="9" borderId="89" xfId="0" applyNumberFormat="1" applyFont="1" applyFill="1" applyBorder="1" applyAlignment="1">
      <alignment horizontal="center" vertical="center" wrapText="1"/>
    </xf>
    <xf numFmtId="164" fontId="75" fillId="0" borderId="90" xfId="0" applyFont="1" applyBorder="1" applyAlignment="1">
      <alignment vertical="center" wrapText="1"/>
    </xf>
    <xf numFmtId="165" fontId="74" fillId="0" borderId="91" xfId="0" applyNumberFormat="1" applyFont="1" applyFill="1" applyBorder="1" applyAlignment="1">
      <alignment horizontal="right" vertical="center"/>
    </xf>
    <xf numFmtId="164" fontId="74" fillId="9" borderId="92" xfId="0" applyNumberFormat="1" applyFont="1" applyFill="1" applyBorder="1" applyAlignment="1">
      <alignment horizontal="center" vertical="center" wrapText="1"/>
    </xf>
    <xf numFmtId="164" fontId="74" fillId="0" borderId="93" xfId="0" applyFont="1" applyBorder="1" applyAlignment="1">
      <alignment horizontal="center" vertical="center" wrapText="1"/>
    </xf>
    <xf numFmtId="165" fontId="74" fillId="0" borderId="93" xfId="0" applyNumberFormat="1" applyFont="1" applyFill="1" applyBorder="1" applyAlignment="1">
      <alignment horizontal="right" vertical="center"/>
    </xf>
    <xf numFmtId="164" fontId="74" fillId="9" borderId="94" xfId="0" applyNumberFormat="1" applyFont="1" applyFill="1" applyBorder="1" applyAlignment="1">
      <alignment horizontal="center" wrapText="1"/>
    </xf>
    <xf numFmtId="164" fontId="74" fillId="0" borderId="95" xfId="0" applyFont="1" applyBorder="1" applyAlignment="1">
      <alignment vertical="center" wrapText="1"/>
    </xf>
    <xf numFmtId="164" fontId="74" fillId="9" borderId="96" xfId="0" applyNumberFormat="1" applyFont="1" applyFill="1" applyBorder="1" applyAlignment="1">
      <alignment horizontal="center" vertical="center" wrapText="1"/>
    </xf>
    <xf numFmtId="164" fontId="75" fillId="0" borderId="7" xfId="0" applyFont="1" applyBorder="1" applyAlignment="1">
      <alignment vertical="center" wrapText="1"/>
    </xf>
    <xf numFmtId="165" fontId="74" fillId="0" borderId="9" xfId="0" applyNumberFormat="1" applyFont="1" applyFill="1" applyBorder="1" applyAlignment="1">
      <alignment horizontal="right" vertical="center"/>
    </xf>
    <xf numFmtId="164" fontId="74" fillId="0" borderId="38" xfId="0" applyFont="1" applyBorder="1" applyAlignment="1">
      <alignment vertical="center" wrapText="1"/>
    </xf>
    <xf numFmtId="165" fontId="74" fillId="0" borderId="13" xfId="0" applyNumberFormat="1" applyFont="1" applyFill="1" applyBorder="1" applyAlignment="1">
      <alignment horizontal="right" vertical="center"/>
    </xf>
    <xf numFmtId="164" fontId="75" fillId="0" borderId="87" xfId="0" applyFont="1" applyFill="1" applyBorder="1" applyAlignment="1">
      <alignment vertical="center" wrapText="1"/>
    </xf>
    <xf numFmtId="164" fontId="75" fillId="0" borderId="7" xfId="0" applyFont="1" applyFill="1" applyBorder="1" applyAlignment="1">
      <alignment vertical="center" wrapText="1"/>
    </xf>
    <xf numFmtId="164" fontId="75" fillId="0" borderId="90" xfId="0" applyFont="1" applyFill="1" applyBorder="1" applyAlignment="1">
      <alignment vertical="center" wrapText="1"/>
    </xf>
    <xf numFmtId="164" fontId="74" fillId="9" borderId="97" xfId="0" applyNumberFormat="1" applyFont="1" applyFill="1" applyBorder="1" applyAlignment="1">
      <alignment horizontal="center" wrapText="1"/>
    </xf>
    <xf numFmtId="165" fontId="74" fillId="10" borderId="88" xfId="0" applyNumberFormat="1" applyFont="1" applyFill="1" applyBorder="1" applyAlignment="1">
      <alignment horizontal="right" vertical="center"/>
    </xf>
    <xf numFmtId="165" fontId="74" fillId="10" borderId="1" xfId="0" applyNumberFormat="1" applyFont="1" applyFill="1" applyBorder="1" applyAlignment="1">
      <alignment horizontal="right" vertical="center"/>
    </xf>
    <xf numFmtId="164" fontId="75" fillId="0" borderId="38" xfId="0" applyFont="1" applyBorder="1" applyAlignment="1">
      <alignment vertical="center" wrapText="1"/>
    </xf>
    <xf numFmtId="165" fontId="74" fillId="10" borderId="13" xfId="0" applyNumberFormat="1" applyFont="1" applyFill="1" applyBorder="1" applyAlignment="1">
      <alignment horizontal="right" vertical="center"/>
    </xf>
    <xf numFmtId="164" fontId="74" fillId="9" borderId="96" xfId="0" applyNumberFormat="1" applyFont="1" applyFill="1" applyBorder="1" applyAlignment="1">
      <alignment horizontal="center" vertical="top" wrapText="1"/>
    </xf>
    <xf numFmtId="164" fontId="74" fillId="0" borderId="98" xfId="0" applyFont="1" applyBorder="1" applyAlignment="1">
      <alignment vertical="center" wrapText="1"/>
    </xf>
    <xf numFmtId="165" fontId="74" fillId="0" borderId="99" xfId="0" applyNumberFormat="1" applyFont="1" applyFill="1" applyBorder="1" applyAlignment="1">
      <alignment horizontal="right" vertical="center"/>
    </xf>
    <xf numFmtId="165" fontId="74" fillId="0" borderId="57" xfId="0" applyNumberFormat="1" applyFont="1" applyFill="1" applyBorder="1" applyAlignment="1">
      <alignment horizontal="right" vertical="center"/>
    </xf>
    <xf numFmtId="165" fontId="74" fillId="10" borderId="87" xfId="0" applyNumberFormat="1" applyFont="1" applyFill="1" applyBorder="1" applyAlignment="1">
      <alignment horizontal="right" vertical="center"/>
    </xf>
    <xf numFmtId="165" fontId="74" fillId="10" borderId="57" xfId="0" applyNumberFormat="1" applyFont="1" applyFill="1" applyBorder="1" applyAlignment="1">
      <alignment horizontal="right" vertical="center"/>
    </xf>
    <xf numFmtId="171" fontId="74" fillId="0" borderId="92" xfId="0" applyNumberFormat="1" applyFont="1" applyBorder="1" applyAlignment="1">
      <alignment horizontal="center" vertical="center" wrapText="1"/>
    </xf>
    <xf numFmtId="165" fontId="74" fillId="9" borderId="93" xfId="0" applyNumberFormat="1" applyFont="1" applyFill="1" applyBorder="1" applyAlignment="1">
      <alignment horizontal="right" vertical="center"/>
    </xf>
    <xf numFmtId="165" fontId="74" fillId="0" borderId="93" xfId="0" applyNumberFormat="1" applyFont="1" applyBorder="1" applyAlignment="1">
      <alignment horizontal="right" vertical="center"/>
    </xf>
    <xf numFmtId="165" fontId="74" fillId="0" borderId="1" xfId="0" applyNumberFormat="1" applyFont="1" applyBorder="1" applyAlignment="1">
      <alignment horizontal="right" vertical="center"/>
    </xf>
    <xf numFmtId="171" fontId="74" fillId="0" borderId="81" xfId="0" applyNumberFormat="1" applyFont="1" applyBorder="1" applyAlignment="1">
      <alignment horizontal="center" vertical="center" wrapText="1"/>
    </xf>
    <xf numFmtId="164" fontId="75" fillId="0" borderId="82" xfId="0" applyFont="1" applyBorder="1" applyAlignment="1">
      <alignment vertical="center" wrapText="1"/>
    </xf>
    <xf numFmtId="171" fontId="74" fillId="0" borderId="85" xfId="0" applyNumberFormat="1" applyFont="1" applyBorder="1" applyAlignment="1">
      <alignment horizontal="center" vertical="center" wrapText="1"/>
    </xf>
    <xf numFmtId="164" fontId="75" fillId="0" borderId="6" xfId="0" applyFont="1" applyBorder="1" applyAlignment="1">
      <alignment vertical="center" wrapText="1"/>
    </xf>
    <xf numFmtId="171" fontId="74" fillId="0" borderId="86" xfId="0" applyNumberFormat="1" applyFont="1" applyFill="1" applyBorder="1" applyAlignment="1">
      <alignment horizontal="center" vertical="center" wrapText="1"/>
    </xf>
    <xf numFmtId="165" fontId="74" fillId="9" borderId="12" xfId="0" applyNumberFormat="1" applyFont="1" applyFill="1" applyBorder="1" applyAlignment="1">
      <alignment horizontal="right" vertical="center"/>
    </xf>
    <xf numFmtId="171" fontId="74" fillId="0" borderId="89" xfId="0" applyNumberFormat="1" applyFont="1" applyBorder="1" applyAlignment="1">
      <alignment horizontal="center" vertical="center" wrapText="1"/>
    </xf>
    <xf numFmtId="164" fontId="74" fillId="0" borderId="90" xfId="0" applyFont="1" applyBorder="1" applyAlignment="1">
      <alignment vertical="center" wrapText="1"/>
    </xf>
    <xf numFmtId="164" fontId="21" fillId="9" borderId="0" xfId="0" applyNumberFormat="1" applyFont="1" applyFill="1" applyBorder="1" applyAlignment="1">
      <alignment/>
    </xf>
    <xf numFmtId="164" fontId="76" fillId="0" borderId="0" xfId="0" applyFont="1" applyBorder="1" applyAlignment="1">
      <alignment vertical="center" wrapText="1"/>
    </xf>
    <xf numFmtId="164" fontId="21" fillId="0" borderId="0" xfId="0" applyFont="1" applyFill="1" applyBorder="1" applyAlignment="1">
      <alignment vertical="top"/>
    </xf>
    <xf numFmtId="171" fontId="21" fillId="0" borderId="0" xfId="0" applyNumberFormat="1" applyFont="1" applyFill="1" applyAlignment="1">
      <alignment/>
    </xf>
    <xf numFmtId="164" fontId="77" fillId="0" borderId="0" xfId="0" applyFont="1" applyBorder="1" applyAlignment="1">
      <alignment vertical="center" wrapText="1"/>
    </xf>
    <xf numFmtId="164" fontId="21" fillId="10" borderId="0" xfId="0" applyFont="1" applyFill="1" applyBorder="1" applyAlignment="1">
      <alignment vertical="top"/>
    </xf>
    <xf numFmtId="171" fontId="29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64" fontId="2" fillId="0" borderId="0" xfId="0" applyFont="1" applyBorder="1" applyAlignment="1">
      <alignment vertical="top" wrapText="1"/>
    </xf>
    <xf numFmtId="164" fontId="78" fillId="2" borderId="1" xfId="0" applyFont="1" applyFill="1" applyBorder="1" applyAlignment="1">
      <alignment horizontal="center" vertical="center" wrapText="1"/>
    </xf>
    <xf numFmtId="164" fontId="57" fillId="0" borderId="0" xfId="0" applyFont="1" applyBorder="1" applyAlignment="1">
      <alignment vertical="center" wrapText="1"/>
    </xf>
    <xf numFmtId="170" fontId="2" fillId="0" borderId="6" xfId="0" applyNumberFormat="1" applyFont="1" applyFill="1" applyBorder="1" applyAlignment="1">
      <alignment horizontal="center" vertical="center" wrapText="1"/>
    </xf>
    <xf numFmtId="170" fontId="6" fillId="0" borderId="6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5" fontId="57" fillId="0" borderId="6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5" fontId="11" fillId="0" borderId="6" xfId="23" applyNumberFormat="1" applyFont="1" applyFill="1" applyBorder="1" applyAlignment="1">
      <alignment horizontal="center" vertical="center" wrapText="1"/>
      <protection/>
    </xf>
    <xf numFmtId="165" fontId="57" fillId="0" borderId="6" xfId="23" applyNumberFormat="1" applyFont="1" applyFill="1" applyBorder="1" applyAlignment="1">
      <alignment horizontal="center" vertical="center" wrapText="1"/>
      <protection/>
    </xf>
    <xf numFmtId="170" fontId="11" fillId="0" borderId="6" xfId="0" applyNumberFormat="1" applyFont="1" applyFill="1" applyBorder="1" applyAlignment="1">
      <alignment horizontal="center" vertical="center" wrapText="1"/>
    </xf>
    <xf numFmtId="170" fontId="57" fillId="0" borderId="6" xfId="0" applyNumberFormat="1" applyFont="1" applyFill="1" applyBorder="1" applyAlignment="1">
      <alignment horizontal="center" vertical="center" wrapText="1"/>
    </xf>
    <xf numFmtId="170" fontId="0" fillId="0" borderId="6" xfId="0" applyNumberFormat="1" applyFont="1" applyFill="1" applyBorder="1" applyAlignment="1">
      <alignment horizontal="center" vertical="center" wrapText="1"/>
    </xf>
    <xf numFmtId="164" fontId="57" fillId="0" borderId="0" xfId="0" applyFont="1" applyFill="1" applyBorder="1" applyAlignment="1">
      <alignment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6" fillId="0" borderId="12" xfId="0" applyFont="1" applyFill="1" applyBorder="1" applyAlignment="1">
      <alignment horizontal="center" vertical="center" wrapText="1"/>
    </xf>
    <xf numFmtId="164" fontId="6" fillId="0" borderId="6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/>
    </xf>
    <xf numFmtId="164" fontId="0" fillId="0" borderId="6" xfId="0" applyFont="1" applyFill="1" applyBorder="1" applyAlignment="1">
      <alignment horizontal="center" vertical="center" wrapText="1"/>
    </xf>
    <xf numFmtId="164" fontId="25" fillId="15" borderId="1" xfId="0" applyFont="1" applyFill="1" applyBorder="1" applyAlignment="1">
      <alignment horizontal="center"/>
    </xf>
    <xf numFmtId="164" fontId="78" fillId="2" borderId="1" xfId="0" applyFont="1" applyFill="1" applyBorder="1" applyAlignment="1">
      <alignment horizontal="center" vertical="top"/>
    </xf>
    <xf numFmtId="164" fontId="2" fillId="0" borderId="6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 wrapText="1"/>
    </xf>
    <xf numFmtId="170" fontId="11" fillId="0" borderId="6" xfId="0" applyNumberFormat="1" applyFont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70" fontId="11" fillId="0" borderId="6" xfId="0" applyNumberFormat="1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7" fillId="0" borderId="0" xfId="0" applyFont="1" applyAlignment="1">
      <alignment/>
    </xf>
    <xf numFmtId="170" fontId="11" fillId="0" borderId="1" xfId="0" applyNumberFormat="1" applyFont="1" applyFill="1" applyBorder="1" applyAlignment="1">
      <alignment horizontal="center" vertical="center" wrapText="1"/>
    </xf>
    <xf numFmtId="170" fontId="85" fillId="0" borderId="1" xfId="0" applyNumberFormat="1" applyFont="1" applyFill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64" fontId="87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vertical="center" wrapText="1"/>
    </xf>
    <xf numFmtId="170" fontId="8" fillId="0" borderId="0" xfId="0" applyNumberFormat="1" applyFont="1" applyBorder="1" applyAlignment="1">
      <alignment vertical="top"/>
    </xf>
    <xf numFmtId="170" fontId="7" fillId="0" borderId="0" xfId="0" applyNumberFormat="1" applyFont="1" applyAlignment="1">
      <alignment/>
    </xf>
    <xf numFmtId="164" fontId="25" fillId="15" borderId="1" xfId="0" applyFont="1" applyFill="1" applyBorder="1" applyAlignment="1">
      <alignment horizontal="center" vertical="center"/>
    </xf>
    <xf numFmtId="171" fontId="78" fillId="2" borderId="1" xfId="0" applyNumberFormat="1" applyFont="1" applyFill="1" applyBorder="1" applyAlignment="1">
      <alignment horizontal="center" vertical="top"/>
    </xf>
    <xf numFmtId="171" fontId="90" fillId="0" borderId="1" xfId="0" applyNumberFormat="1" applyFont="1" applyBorder="1" applyAlignment="1">
      <alignment horizontal="center" vertical="top"/>
    </xf>
    <xf numFmtId="164" fontId="91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71" fontId="78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71" fontId="78" fillId="2" borderId="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71" fontId="78" fillId="2" borderId="0" xfId="0" applyNumberFormat="1" applyFont="1" applyFill="1" applyBorder="1" applyAlignment="1">
      <alignment horizontal="center" vertical="center" wrapText="1"/>
    </xf>
    <xf numFmtId="164" fontId="11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70" fontId="11" fillId="0" borderId="6" xfId="0" applyNumberFormat="1" applyFont="1" applyBorder="1" applyAlignment="1">
      <alignment horizontal="center" vertical="center" wrapText="1"/>
    </xf>
    <xf numFmtId="164" fontId="11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 vertical="top"/>
    </xf>
    <xf numFmtId="164" fontId="25" fillId="15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6" fillId="0" borderId="25" xfId="0" applyFont="1" applyBorder="1" applyAlignment="1">
      <alignment/>
    </xf>
    <xf numFmtId="164" fontId="6" fillId="0" borderId="46" xfId="0" applyFont="1" applyBorder="1" applyAlignment="1">
      <alignment/>
    </xf>
    <xf numFmtId="164" fontId="6" fillId="0" borderId="1" xfId="0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top" wrapText="1"/>
    </xf>
    <xf numFmtId="170" fontId="11" fillId="0" borderId="0" xfId="0" applyNumberFormat="1" applyFont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top" wrapText="1"/>
    </xf>
    <xf numFmtId="170" fontId="6" fillId="0" borderId="1" xfId="0" applyNumberFormat="1" applyFont="1" applyFill="1" applyBorder="1" applyAlignment="1">
      <alignment horizontal="center" vertical="center" wrapText="1"/>
    </xf>
    <xf numFmtId="164" fontId="94" fillId="0" borderId="0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left" vertical="center" wrapText="1"/>
    </xf>
    <xf numFmtId="175" fontId="95" fillId="0" borderId="0" xfId="0" applyNumberFormat="1" applyFont="1" applyFill="1" applyBorder="1" applyAlignment="1">
      <alignment vertical="top"/>
    </xf>
    <xf numFmtId="170" fontId="2" fillId="0" borderId="0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 horizontal="center" vertical="center" wrapText="1"/>
    </xf>
    <xf numFmtId="164" fontId="1" fillId="0" borderId="0" xfId="0" applyFont="1" applyAlignment="1">
      <alignment/>
    </xf>
    <xf numFmtId="164" fontId="21" fillId="5" borderId="3" xfId="0" applyFont="1" applyFill="1" applyBorder="1" applyAlignment="1">
      <alignment horizontal="center" vertical="center"/>
    </xf>
    <xf numFmtId="164" fontId="21" fillId="5" borderId="3" xfId="0" applyFont="1" applyFill="1" applyBorder="1" applyAlignment="1">
      <alignment horizontal="center" vertical="center" wrapText="1"/>
    </xf>
    <xf numFmtId="164" fontId="78" fillId="2" borderId="6" xfId="0" applyFont="1" applyFill="1" applyBorder="1" applyAlignment="1">
      <alignment horizontal="center" vertical="center" wrapText="1"/>
    </xf>
    <xf numFmtId="164" fontId="7" fillId="0" borderId="6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9" borderId="6" xfId="0" applyFont="1" applyFill="1" applyBorder="1" applyAlignment="1">
      <alignment horizontal="center" vertical="center" wrapText="1"/>
    </xf>
    <xf numFmtId="164" fontId="6" fillId="9" borderId="6" xfId="0" applyFont="1" applyFill="1" applyBorder="1" applyAlignment="1">
      <alignment horizontal="left" vertical="center" wrapText="1"/>
    </xf>
    <xf numFmtId="176" fontId="11" fillId="9" borderId="6" xfId="0" applyNumberFormat="1" applyFont="1" applyFill="1" applyBorder="1" applyAlignment="1">
      <alignment horizontal="center" vertical="center" wrapText="1"/>
    </xf>
    <xf numFmtId="169" fontId="96" fillId="9" borderId="0" xfId="0" applyNumberFormat="1" applyFont="1" applyFill="1" applyBorder="1" applyAlignment="1">
      <alignment horizontal="center" vertical="center" wrapText="1"/>
    </xf>
    <xf numFmtId="164" fontId="4" fillId="9" borderId="0" xfId="0" applyFont="1" applyFill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11" fillId="0" borderId="6" xfId="0" applyFont="1" applyBorder="1" applyAlignment="1">
      <alignment horizontal="center" vertical="center" wrapText="1"/>
    </xf>
    <xf numFmtId="164" fontId="57" fillId="0" borderId="1" xfId="0" applyFont="1" applyBorder="1" applyAlignment="1">
      <alignment/>
    </xf>
    <xf numFmtId="164" fontId="25" fillId="15" borderId="1" xfId="24" applyFont="1" applyFill="1" applyBorder="1" applyAlignment="1">
      <alignment horizontal="center" vertical="center"/>
      <protection/>
    </xf>
    <xf numFmtId="164" fontId="62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4" fontId="11" fillId="0" borderId="1" xfId="20" applyNumberFormat="1" applyFont="1" applyFill="1" applyBorder="1" applyAlignment="1" applyProtection="1">
      <alignment horizontal="center" vertical="center" wrapText="1"/>
      <protection/>
    </xf>
    <xf numFmtId="165" fontId="11" fillId="0" borderId="1" xfId="24" applyNumberFormat="1" applyFont="1" applyFill="1" applyBorder="1" applyAlignment="1">
      <alignment horizontal="center" vertical="center" wrapText="1"/>
      <protection/>
    </xf>
    <xf numFmtId="165" fontId="11" fillId="0" borderId="1" xfId="0" applyNumberFormat="1" applyFont="1" applyBorder="1" applyAlignment="1">
      <alignment horizontal="center" vertical="center" wrapText="1"/>
    </xf>
    <xf numFmtId="177" fontId="85" fillId="0" borderId="0" xfId="24" applyNumberFormat="1" applyFont="1" applyFill="1" applyBorder="1" applyAlignment="1">
      <alignment horizontal="center" vertical="center" wrapText="1"/>
      <protection/>
    </xf>
    <xf numFmtId="177" fontId="7" fillId="0" borderId="0" xfId="24" applyNumberFormat="1" applyFont="1" applyFill="1" applyBorder="1" applyAlignment="1">
      <alignment vertical="top"/>
      <protection/>
    </xf>
    <xf numFmtId="177" fontId="11" fillId="0" borderId="0" xfId="24" applyNumberFormat="1" applyFont="1" applyFill="1" applyBorder="1" applyAlignment="1">
      <alignment vertical="top"/>
      <protection/>
    </xf>
    <xf numFmtId="177" fontId="62" fillId="0" borderId="0" xfId="24" applyNumberFormat="1" applyFont="1" applyFill="1" applyBorder="1" applyAlignment="1">
      <alignment vertical="top"/>
      <protection/>
    </xf>
    <xf numFmtId="177" fontId="98" fillId="0" borderId="0" xfId="24" applyNumberFormat="1" applyFont="1" applyFill="1" applyBorder="1" applyAlignment="1">
      <alignment horizontal="center" vertical="center" wrapText="1"/>
      <protection/>
    </xf>
    <xf numFmtId="177" fontId="90" fillId="0" borderId="0" xfId="24" applyNumberFormat="1" applyFont="1" applyFill="1" applyBorder="1" applyAlignment="1">
      <alignment horizontal="center" vertical="center" wrapText="1"/>
      <protection/>
    </xf>
    <xf numFmtId="177" fontId="6" fillId="0" borderId="0" xfId="24" applyNumberFormat="1" applyFont="1" applyFill="1" applyBorder="1" applyAlignment="1">
      <alignment vertical="top"/>
      <protection/>
    </xf>
    <xf numFmtId="177" fontId="2" fillId="0" borderId="0" xfId="24" applyNumberFormat="1" applyFont="1" applyFill="1" applyBorder="1" applyAlignment="1">
      <alignment vertical="top"/>
      <protection/>
    </xf>
    <xf numFmtId="164" fontId="78" fillId="2" borderId="1" xfId="24" applyFont="1" applyFill="1" applyBorder="1" applyAlignment="1">
      <alignment horizontal="center" vertical="center" wrapText="1"/>
      <protection/>
    </xf>
    <xf numFmtId="164" fontId="6" fillId="0" borderId="0" xfId="0" applyFont="1" applyFill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77" fontId="85" fillId="0" borderId="0" xfId="24" applyNumberFormat="1" applyFont="1" applyFill="1" applyBorder="1" applyAlignment="1">
      <alignment vertical="top"/>
      <protection/>
    </xf>
    <xf numFmtId="164" fontId="11" fillId="0" borderId="1" xfId="24" applyFont="1" applyFill="1" applyBorder="1" applyAlignment="1">
      <alignment horizontal="center" vertical="center" wrapText="1"/>
      <protection/>
    </xf>
    <xf numFmtId="164" fontId="2" fillId="9" borderId="1" xfId="0" applyFont="1" applyFill="1" applyBorder="1" applyAlignment="1">
      <alignment horizontal="center" vertical="center" wrapText="1"/>
    </xf>
    <xf numFmtId="164" fontId="5" fillId="9" borderId="1" xfId="0" applyFont="1" applyFill="1" applyBorder="1" applyAlignment="1">
      <alignment horizontal="center" vertical="center" wrapText="1"/>
    </xf>
    <xf numFmtId="164" fontId="11" fillId="9" borderId="1" xfId="0" applyFont="1" applyFill="1" applyBorder="1" applyAlignment="1">
      <alignment horizontal="center" vertical="center" wrapText="1"/>
    </xf>
    <xf numFmtId="164" fontId="25" fillId="15" borderId="1" xfId="24" applyFont="1" applyFill="1" applyBorder="1" applyAlignment="1">
      <alignment horizontal="center" vertical="center" wrapText="1"/>
      <protection/>
    </xf>
    <xf numFmtId="164" fontId="73" fillId="0" borderId="1" xfId="20" applyNumberFormat="1" applyFont="1" applyFill="1" applyBorder="1" applyAlignment="1" applyProtection="1">
      <alignment horizontal="center" vertical="center" wrapText="1"/>
      <protection/>
    </xf>
    <xf numFmtId="165" fontId="11" fillId="0" borderId="1" xfId="0" applyNumberFormat="1" applyFont="1" applyFill="1" applyBorder="1" applyAlignment="1">
      <alignment horizontal="center" vertical="center" wrapText="1"/>
    </xf>
    <xf numFmtId="164" fontId="73" fillId="0" borderId="1" xfId="24" applyFont="1" applyFill="1" applyBorder="1" applyAlignment="1">
      <alignment horizontal="center" vertical="center" wrapText="1"/>
      <protection/>
    </xf>
    <xf numFmtId="164" fontId="78" fillId="2" borderId="1" xfId="24" applyFont="1" applyFill="1" applyBorder="1" applyAlignment="1">
      <alignment horizontal="center" vertical="top"/>
      <protection/>
    </xf>
    <xf numFmtId="164" fontId="78" fillId="2" borderId="1" xfId="24" applyFont="1" applyFill="1" applyBorder="1" applyAlignment="1">
      <alignment horizontal="center" vertical="center"/>
      <protection/>
    </xf>
    <xf numFmtId="164" fontId="11" fillId="0" borderId="1" xfId="24" applyFont="1" applyFill="1" applyBorder="1" applyAlignment="1">
      <alignment horizontal="center" vertical="top" wrapText="1"/>
      <protection/>
    </xf>
    <xf numFmtId="164" fontId="11" fillId="0" borderId="1" xfId="0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top" wrapText="1"/>
    </xf>
    <xf numFmtId="177" fontId="8" fillId="0" borderId="0" xfId="24" applyNumberFormat="1" applyFont="1" applyFill="1" applyBorder="1" applyAlignment="1">
      <alignment vertical="top"/>
      <protection/>
    </xf>
    <xf numFmtId="165" fontId="11" fillId="0" borderId="1" xfId="24" applyNumberFormat="1" applyFont="1" applyFill="1" applyBorder="1" applyAlignment="1">
      <alignment horizontal="center" vertical="center" wrapText="1"/>
      <protection/>
    </xf>
    <xf numFmtId="164" fontId="11" fillId="0" borderId="0" xfId="2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horizontal="center" vertical="center" wrapText="1"/>
    </xf>
    <xf numFmtId="168" fontId="85" fillId="0" borderId="0" xfId="24" applyNumberFormat="1" applyFont="1" applyFill="1" applyBorder="1" applyAlignment="1">
      <alignment vertical="top"/>
      <protection/>
    </xf>
    <xf numFmtId="168" fontId="7" fillId="0" borderId="0" xfId="24" applyNumberFormat="1" applyFont="1" applyFill="1" applyBorder="1" applyAlignment="1">
      <alignment vertical="top"/>
      <protection/>
    </xf>
    <xf numFmtId="168" fontId="11" fillId="0" borderId="0" xfId="24" applyNumberFormat="1" applyFont="1" applyFill="1" applyBorder="1" applyAlignment="1">
      <alignment vertical="top"/>
      <protection/>
    </xf>
    <xf numFmtId="164" fontId="11" fillId="0" borderId="0" xfId="0" applyFont="1" applyFill="1" applyAlignment="1">
      <alignment horizontal="center" vertical="center" wrapText="1"/>
    </xf>
    <xf numFmtId="164" fontId="11" fillId="0" borderId="0" xfId="24" applyFont="1" applyFill="1" applyBorder="1" applyAlignment="1">
      <alignment horizontal="center" vertical="center" wrapText="1"/>
      <protection/>
    </xf>
    <xf numFmtId="178" fontId="11" fillId="0" borderId="0" xfId="0" applyNumberFormat="1" applyFont="1" applyFill="1" applyAlignment="1">
      <alignment horizontal="center" vertical="center" wrapText="1"/>
    </xf>
    <xf numFmtId="164" fontId="57" fillId="0" borderId="0" xfId="24" applyFont="1" applyFill="1" applyBorder="1" applyAlignment="1">
      <alignment horizontal="left" vertical="top"/>
      <protection/>
    </xf>
    <xf numFmtId="164" fontId="11" fillId="0" borderId="0" xfId="0" applyFont="1" applyFill="1" applyAlignment="1">
      <alignment horizontal="center"/>
    </xf>
    <xf numFmtId="164" fontId="6" fillId="0" borderId="0" xfId="0" applyFont="1" applyFill="1" applyBorder="1" applyAlignment="1">
      <alignment/>
    </xf>
    <xf numFmtId="164" fontId="5" fillId="2" borderId="1" xfId="26" applyFont="1" applyFill="1" applyBorder="1" applyAlignment="1">
      <alignment horizontal="center" vertical="center" wrapText="1"/>
      <protection/>
    </xf>
    <xf numFmtId="164" fontId="2" fillId="0" borderId="1" xfId="26" applyFont="1" applyFill="1" applyBorder="1" applyAlignment="1">
      <alignment horizontal="center" vertical="center" wrapText="1"/>
      <protection/>
    </xf>
    <xf numFmtId="164" fontId="6" fillId="0" borderId="1" xfId="26" applyFont="1" applyFill="1" applyBorder="1" applyAlignment="1">
      <alignment horizontal="center" vertical="center" wrapText="1"/>
      <protection/>
    </xf>
    <xf numFmtId="171" fontId="2" fillId="0" borderId="1" xfId="0" applyNumberFormat="1" applyFont="1" applyFill="1" applyBorder="1" applyAlignment="1">
      <alignment horizontal="center" vertical="center" wrapText="1"/>
    </xf>
    <xf numFmtId="164" fontId="78" fillId="2" borderId="6" xfId="0" applyFont="1" applyFill="1" applyBorder="1" applyAlignment="1">
      <alignment horizontal="center" vertical="center"/>
    </xf>
    <xf numFmtId="164" fontId="11" fillId="0" borderId="1" xfId="24" applyFont="1" applyBorder="1" applyAlignment="1">
      <alignment horizontal="center" vertical="center" wrapText="1"/>
      <protection/>
    </xf>
    <xf numFmtId="164" fontId="6" fillId="0" borderId="0" xfId="22" applyFont="1" applyFill="1" applyAlignment="1">
      <alignment horizontal="center" vertical="center" wrapText="1"/>
      <protection/>
    </xf>
    <xf numFmtId="164" fontId="2" fillId="5" borderId="3" xfId="22" applyFont="1" applyFill="1" applyBorder="1" applyAlignment="1">
      <alignment horizontal="center" vertical="center" wrapText="1"/>
      <protection/>
    </xf>
    <xf numFmtId="164" fontId="25" fillId="7" borderId="7" xfId="0" applyFont="1" applyFill="1" applyBorder="1" applyAlignment="1">
      <alignment horizontal="center" vertical="center" wrapText="1" readingOrder="1"/>
    </xf>
    <xf numFmtId="164" fontId="99" fillId="0" borderId="0" xfId="0" applyFont="1" applyFill="1" applyBorder="1" applyAlignment="1">
      <alignment horizontal="center" vertical="center" wrapText="1" readingOrder="1"/>
    </xf>
    <xf numFmtId="164" fontId="100" fillId="7" borderId="6" xfId="0" applyFont="1" applyFill="1" applyBorder="1" applyAlignment="1">
      <alignment horizontal="center" vertical="center" wrapText="1" readingOrder="1"/>
    </xf>
    <xf numFmtId="164" fontId="101" fillId="8" borderId="6" xfId="0" applyFont="1" applyFill="1" applyBorder="1" applyAlignment="1">
      <alignment horizontal="center" vertical="center" wrapText="1" readingOrder="1"/>
    </xf>
    <xf numFmtId="164" fontId="103" fillId="0" borderId="0" xfId="0" applyFont="1" applyFill="1" applyBorder="1" applyAlignment="1">
      <alignment horizontal="center" vertical="center" wrapText="1" readingOrder="1"/>
    </xf>
    <xf numFmtId="164" fontId="95" fillId="0" borderId="6" xfId="0" applyFont="1" applyFill="1" applyBorder="1" applyAlignment="1">
      <alignment horizontal="center" vertical="center" wrapText="1" readingOrder="1"/>
    </xf>
    <xf numFmtId="171" fontId="6" fillId="0" borderId="6" xfId="0" applyNumberFormat="1" applyFont="1" applyFill="1" applyBorder="1" applyAlignment="1">
      <alignment horizontal="center" vertical="center" wrapText="1" readingOrder="1"/>
    </xf>
    <xf numFmtId="170" fontId="11" fillId="0" borderId="6" xfId="0" applyNumberFormat="1" applyFont="1" applyFill="1" applyBorder="1" applyAlignment="1">
      <alignment horizontal="center" vertical="center" wrapText="1" readingOrder="1"/>
    </xf>
    <xf numFmtId="170" fontId="6" fillId="0" borderId="0" xfId="0" applyNumberFormat="1" applyFont="1" applyFill="1" applyBorder="1" applyAlignment="1">
      <alignment horizontal="center" vertical="center" wrapText="1" readingOrder="1"/>
    </xf>
    <xf numFmtId="164" fontId="85" fillId="2" borderId="6" xfId="0" applyFont="1" applyFill="1" applyBorder="1" applyAlignment="1">
      <alignment horizontal="center" vertical="center" wrapText="1" readingOrder="1"/>
    </xf>
    <xf numFmtId="171" fontId="11" fillId="0" borderId="6" xfId="0" applyNumberFormat="1" applyFont="1" applyFill="1" applyBorder="1" applyAlignment="1">
      <alignment horizontal="center" vertical="center" wrapText="1" readingOrder="1"/>
    </xf>
    <xf numFmtId="171" fontId="6" fillId="0" borderId="0" xfId="0" applyNumberFormat="1" applyFont="1" applyFill="1" applyBorder="1" applyAlignment="1">
      <alignment horizontal="center" vertical="center" wrapText="1" readingOrder="1"/>
    </xf>
    <xf numFmtId="164" fontId="103" fillId="8" borderId="6" xfId="0" applyFont="1" applyFill="1" applyBorder="1" applyAlignment="1">
      <alignment horizontal="center" vertical="center" wrapText="1" readingOrder="1"/>
    </xf>
    <xf numFmtId="164" fontId="90" fillId="2" borderId="6" xfId="0" applyFont="1" applyFill="1" applyBorder="1" applyAlignment="1">
      <alignment horizontal="center" vertical="center" wrapText="1" readingOrder="1"/>
    </xf>
    <xf numFmtId="164" fontId="90" fillId="0" borderId="0" xfId="0" applyFont="1" applyFill="1" applyBorder="1" applyAlignment="1">
      <alignment horizontal="center" vertical="center" wrapText="1" readingOrder="1"/>
    </xf>
    <xf numFmtId="164" fontId="2" fillId="0" borderId="6" xfId="25" applyFont="1" applyFill="1" applyBorder="1" applyAlignment="1">
      <alignment horizontal="center" vertical="center" wrapText="1"/>
      <protection/>
    </xf>
    <xf numFmtId="164" fontId="95" fillId="0" borderId="6" xfId="25" applyFont="1" applyFill="1" applyBorder="1" applyAlignment="1">
      <alignment horizontal="center" vertical="center" wrapText="1" readingOrder="1"/>
      <protection/>
    </xf>
    <xf numFmtId="171" fontId="6" fillId="0" borderId="6" xfId="25" applyNumberFormat="1" applyFont="1" applyFill="1" applyBorder="1" applyAlignment="1">
      <alignment horizontal="center" vertical="center" wrapText="1" shrinkToFit="1" readingOrder="1"/>
      <protection/>
    </xf>
    <xf numFmtId="170" fontId="11" fillId="0" borderId="6" xfId="25" applyNumberFormat="1" applyFont="1" applyFill="1" applyBorder="1" applyAlignment="1">
      <alignment horizontal="center" vertical="center" wrapText="1" readingOrder="1"/>
      <protection/>
    </xf>
    <xf numFmtId="170" fontId="6" fillId="0" borderId="0" xfId="25" applyNumberFormat="1" applyFont="1" applyFill="1" applyBorder="1" applyAlignment="1">
      <alignment horizontal="center" vertical="center" wrapText="1" readingOrder="1"/>
      <protection/>
    </xf>
    <xf numFmtId="171" fontId="2" fillId="0" borderId="6" xfId="0" applyNumberFormat="1" applyFont="1" applyFill="1" applyBorder="1" applyAlignment="1">
      <alignment horizontal="center" vertical="center" wrapText="1"/>
    </xf>
    <xf numFmtId="171" fontId="6" fillId="0" borderId="6" xfId="0" applyNumberFormat="1" applyFont="1" applyFill="1" applyBorder="1" applyAlignment="1">
      <alignment horizontal="center" vertical="center" wrapText="1" shrinkToFit="1" readingOrder="1"/>
    </xf>
    <xf numFmtId="164" fontId="6" fillId="0" borderId="0" xfId="0" applyFont="1" applyFill="1" applyBorder="1" applyAlignment="1">
      <alignment horizontal="center" vertical="center" wrapText="1"/>
    </xf>
    <xf numFmtId="164" fontId="11" fillId="0" borderId="6" xfId="0" applyFont="1" applyBorder="1" applyAlignment="1">
      <alignment horizontal="center" vertical="center" wrapText="1" readingOrder="1"/>
    </xf>
    <xf numFmtId="164" fontId="6" fillId="0" borderId="0" xfId="0" applyFont="1" applyFill="1" applyBorder="1" applyAlignment="1">
      <alignment horizontal="center" vertical="center" wrapText="1" readingOrder="1"/>
    </xf>
    <xf numFmtId="170" fontId="6" fillId="0" borderId="0" xfId="0" applyNumberFormat="1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left" vertical="center" wrapText="1"/>
    </xf>
    <xf numFmtId="179" fontId="2" fillId="0" borderId="6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 readingOrder="1"/>
    </xf>
    <xf numFmtId="164" fontId="2" fillId="0" borderId="6" xfId="0" applyFont="1" applyFill="1" applyBorder="1" applyAlignment="1">
      <alignment horizontal="center" vertical="center" wrapText="1"/>
    </xf>
    <xf numFmtId="164" fontId="6" fillId="0" borderId="6" xfId="0" applyFont="1" applyFill="1" applyBorder="1" applyAlignment="1">
      <alignment horizontal="left" vertical="center" wrapText="1"/>
    </xf>
    <xf numFmtId="164" fontId="6" fillId="0" borderId="6" xfId="0" applyFont="1" applyBorder="1" applyAlignment="1">
      <alignment horizontal="left" vertical="center" wrapText="1"/>
    </xf>
    <xf numFmtId="170" fontId="6" fillId="0" borderId="6" xfId="0" applyNumberFormat="1" applyFont="1" applyFill="1" applyBorder="1" applyAlignment="1">
      <alignment horizontal="center" vertical="center" wrapText="1" readingOrder="1"/>
    </xf>
    <xf numFmtId="164" fontId="101" fillId="8" borderId="6" xfId="0" applyNumberFormat="1" applyFont="1" applyFill="1" applyBorder="1" applyAlignment="1">
      <alignment horizontal="center" vertical="center" wrapText="1" readingOrder="1"/>
    </xf>
    <xf numFmtId="164" fontId="103" fillId="0" borderId="0" xfId="0" applyNumberFormat="1" applyFont="1" applyFill="1" applyBorder="1" applyAlignment="1">
      <alignment horizontal="center" vertical="center" wrapText="1" readingOrder="1"/>
    </xf>
    <xf numFmtId="180" fontId="6" fillId="0" borderId="6" xfId="0" applyNumberFormat="1" applyFont="1" applyFill="1" applyBorder="1" applyAlignment="1">
      <alignment horizontal="center" vertical="center" wrapText="1" readingOrder="1"/>
    </xf>
    <xf numFmtId="164" fontId="6" fillId="0" borderId="6" xfId="0" applyNumberFormat="1" applyFont="1" applyFill="1" applyBorder="1" applyAlignment="1">
      <alignment horizontal="center" vertical="center" wrapText="1" readingOrder="1"/>
    </xf>
    <xf numFmtId="164" fontId="14" fillId="0" borderId="1" xfId="0" applyFont="1" applyBorder="1" applyAlignment="1">
      <alignment horizontal="left" vertical="center" wrapText="1"/>
    </xf>
    <xf numFmtId="164" fontId="11" fillId="4" borderId="0" xfId="0" applyFont="1" applyFill="1" applyBorder="1" applyAlignment="1">
      <alignment vertical="top"/>
    </xf>
    <xf numFmtId="164" fontId="11" fillId="4" borderId="0" xfId="0" applyFont="1" applyFill="1" applyBorder="1" applyAlignment="1">
      <alignment horizontal="left" vertical="top"/>
    </xf>
    <xf numFmtId="164" fontId="57" fillId="4" borderId="0" xfId="0" applyFont="1" applyFill="1" applyBorder="1" applyAlignment="1">
      <alignment horizontal="center" vertical="center"/>
    </xf>
    <xf numFmtId="164" fontId="0" fillId="4" borderId="0" xfId="0" applyFill="1" applyAlignment="1">
      <alignment/>
    </xf>
    <xf numFmtId="164" fontId="0" fillId="0" borderId="0" xfId="0" applyFill="1" applyAlignment="1">
      <alignment/>
    </xf>
    <xf numFmtId="164" fontId="99" fillId="0" borderId="0" xfId="0" applyFont="1" applyFill="1" applyBorder="1" applyAlignment="1">
      <alignment vertical="top"/>
    </xf>
    <xf numFmtId="164" fontId="99" fillId="0" borderId="0" xfId="0" applyFont="1" applyFill="1" applyBorder="1" applyAlignment="1">
      <alignment horizontal="left" vertical="top"/>
    </xf>
    <xf numFmtId="164" fontId="2" fillId="0" borderId="8" xfId="0" applyFont="1" applyFill="1" applyBorder="1" applyAlignment="1">
      <alignment vertical="top"/>
    </xf>
    <xf numFmtId="164" fontId="7" fillId="0" borderId="8" xfId="0" applyFont="1" applyFill="1" applyBorder="1" applyAlignment="1">
      <alignment horizontal="left" vertical="top" wrapText="1"/>
    </xf>
    <xf numFmtId="181" fontId="6" fillId="0" borderId="8" xfId="0" applyNumberFormat="1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2" fillId="0" borderId="100" xfId="0" applyFont="1" applyFill="1" applyBorder="1" applyAlignment="1">
      <alignment vertical="top"/>
    </xf>
    <xf numFmtId="164" fontId="7" fillId="0" borderId="100" xfId="0" applyFont="1" applyFill="1" applyBorder="1" applyAlignment="1">
      <alignment horizontal="left" wrapText="1"/>
    </xf>
    <xf numFmtId="181" fontId="6" fillId="0" borderId="100" xfId="0" applyNumberFormat="1" applyFont="1" applyFill="1" applyBorder="1" applyAlignment="1">
      <alignment horizontal="right" vertical="center"/>
    </xf>
    <xf numFmtId="164" fontId="2" fillId="0" borderId="101" xfId="0" applyFont="1" applyFill="1" applyBorder="1" applyAlignment="1">
      <alignment vertical="top"/>
    </xf>
    <xf numFmtId="164" fontId="7" fillId="0" borderId="101" xfId="0" applyFont="1" applyFill="1" applyBorder="1" applyAlignment="1">
      <alignment horizontal="left" vertical="top" wrapText="1"/>
    </xf>
    <xf numFmtId="181" fontId="6" fillId="0" borderId="0" xfId="0" applyNumberFormat="1" applyFont="1" applyFill="1" applyAlignment="1">
      <alignment horizontal="right" vertical="center"/>
    </xf>
    <xf numFmtId="164" fontId="2" fillId="0" borderId="0" xfId="0" applyFont="1" applyBorder="1" applyAlignment="1">
      <alignment horizontal="left" vertical="top"/>
    </xf>
    <xf numFmtId="181" fontId="2" fillId="0" borderId="0" xfId="0" applyNumberFormat="1" applyFont="1" applyBorder="1" applyAlignment="1">
      <alignment horizontal="left" vertical="top"/>
    </xf>
    <xf numFmtId="181" fontId="11" fillId="4" borderId="0" xfId="0" applyNumberFormat="1" applyFont="1" applyFill="1" applyAlignment="1">
      <alignment vertical="top"/>
    </xf>
    <xf numFmtId="181" fontId="99" fillId="0" borderId="0" xfId="0" applyNumberFormat="1" applyFont="1" applyAlignment="1">
      <alignment vertical="top"/>
    </xf>
    <xf numFmtId="164" fontId="6" fillId="0" borderId="8" xfId="0" applyFont="1" applyBorder="1" applyAlignment="1">
      <alignment vertical="top"/>
    </xf>
    <xf numFmtId="164" fontId="7" fillId="0" borderId="8" xfId="0" applyFont="1" applyBorder="1" applyAlignment="1">
      <alignment horizontal="left" vertical="top" wrapText="1"/>
    </xf>
    <xf numFmtId="181" fontId="6" fillId="0" borderId="8" xfId="0" applyNumberFormat="1" applyFont="1" applyBorder="1" applyAlignment="1">
      <alignment horizontal="right" vertical="center"/>
    </xf>
    <xf numFmtId="164" fontId="6" fillId="0" borderId="100" xfId="0" applyFont="1" applyBorder="1" applyAlignment="1">
      <alignment vertical="top"/>
    </xf>
    <xf numFmtId="164" fontId="7" fillId="0" borderId="100" xfId="0" applyFont="1" applyBorder="1" applyAlignment="1">
      <alignment horizontal="left" wrapText="1"/>
    </xf>
    <xf numFmtId="164" fontId="6" fillId="0" borderId="101" xfId="0" applyFont="1" applyBorder="1" applyAlignment="1">
      <alignment vertical="top"/>
    </xf>
    <xf numFmtId="164" fontId="7" fillId="0" borderId="101" xfId="0" applyFont="1" applyBorder="1" applyAlignment="1">
      <alignment horizontal="left" vertical="top" wrapText="1"/>
    </xf>
    <xf numFmtId="164" fontId="6" fillId="0" borderId="0" xfId="0" applyFont="1" applyBorder="1" applyAlignment="1">
      <alignment vertical="top"/>
    </xf>
    <xf numFmtId="164" fontId="7" fillId="0" borderId="0" xfId="0" applyFont="1" applyBorder="1" applyAlignment="1">
      <alignment horizontal="left" vertical="top" wrapText="1"/>
    </xf>
    <xf numFmtId="181" fontId="6" fillId="0" borderId="0" xfId="0" applyNumberFormat="1" applyFont="1" applyAlignment="1">
      <alignment vertical="top"/>
    </xf>
    <xf numFmtId="164" fontId="7" fillId="0" borderId="100" xfId="0" applyFont="1" applyBorder="1" applyAlignment="1">
      <alignment horizontal="left" vertical="top" wrapText="1"/>
    </xf>
    <xf numFmtId="164" fontId="6" fillId="0" borderId="0" xfId="0" applyFont="1" applyFill="1" applyBorder="1" applyAlignment="1">
      <alignment vertical="top"/>
    </xf>
    <xf numFmtId="164" fontId="7" fillId="0" borderId="0" xfId="0" applyFont="1" applyFill="1" applyBorder="1" applyAlignment="1">
      <alignment horizontal="left" vertical="top" wrapText="1"/>
    </xf>
    <xf numFmtId="181" fontId="107" fillId="4" borderId="0" xfId="0" applyNumberFormat="1" applyFont="1" applyFill="1" applyAlignment="1">
      <alignment vertical="top"/>
    </xf>
    <xf numFmtId="164" fontId="108" fillId="4" borderId="0" xfId="0" applyFont="1" applyFill="1" applyAlignment="1">
      <alignment/>
    </xf>
    <xf numFmtId="181" fontId="6" fillId="0" borderId="0" xfId="0" applyNumberFormat="1" applyFont="1" applyAlignment="1">
      <alignment horizontal="right" vertical="center"/>
    </xf>
    <xf numFmtId="164" fontId="7" fillId="0" borderId="0" xfId="0" applyFont="1" applyBorder="1" applyAlignment="1">
      <alignment horizontal="left" wrapText="1"/>
    </xf>
    <xf numFmtId="181" fontId="11" fillId="4" borderId="0" xfId="0" applyNumberFormat="1" applyFont="1" applyFill="1" applyAlignment="1">
      <alignment vertical="center"/>
    </xf>
    <xf numFmtId="164" fontId="0" fillId="4" borderId="0" xfId="0" applyFill="1" applyAlignment="1">
      <alignment vertical="center"/>
    </xf>
    <xf numFmtId="164" fontId="7" fillId="0" borderId="100" xfId="0" applyFont="1" applyBorder="1" applyAlignment="1">
      <alignment horizontal="left"/>
    </xf>
    <xf numFmtId="181" fontId="6" fillId="0" borderId="100" xfId="0" applyNumberFormat="1" applyFont="1" applyBorder="1" applyAlignment="1">
      <alignment horizontal="right" vertical="center"/>
    </xf>
    <xf numFmtId="164" fontId="6" fillId="0" borderId="100" xfId="0" applyFont="1" applyFill="1" applyBorder="1" applyAlignment="1">
      <alignment vertical="top"/>
    </xf>
    <xf numFmtId="164" fontId="7" fillId="0" borderId="100" xfId="0" applyFont="1" applyFill="1" applyBorder="1" applyAlignment="1">
      <alignment horizontal="left"/>
    </xf>
    <xf numFmtId="164" fontId="7" fillId="0" borderId="101" xfId="0" applyFont="1" applyBorder="1" applyAlignment="1">
      <alignment horizontal="left" wrapText="1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top"/>
    </xf>
    <xf numFmtId="164" fontId="11" fillId="0" borderId="8" xfId="0" applyFont="1" applyBorder="1" applyAlignment="1">
      <alignment horizontal="left" vertical="top" wrapText="1"/>
    </xf>
    <xf numFmtId="181" fontId="2" fillId="0" borderId="0" xfId="0" applyNumberFormat="1" applyFont="1" applyFill="1" applyAlignment="1">
      <alignment vertical="top"/>
    </xf>
    <xf numFmtId="181" fontId="2" fillId="0" borderId="0" xfId="0" applyNumberFormat="1" applyFont="1" applyAlignment="1">
      <alignment vertical="top"/>
    </xf>
    <xf numFmtId="181" fontId="11" fillId="4" borderId="0" xfId="0" applyNumberFormat="1" applyFont="1" applyFill="1" applyBorder="1" applyAlignment="1">
      <alignment horizontal="center" vertical="center"/>
    </xf>
    <xf numFmtId="181" fontId="99" fillId="0" borderId="0" xfId="0" applyNumberFormat="1" applyFont="1" applyFill="1" applyBorder="1" applyAlignment="1">
      <alignment horizontal="left" vertical="top"/>
    </xf>
    <xf numFmtId="164" fontId="6" fillId="0" borderId="8" xfId="0" applyFont="1" applyFill="1" applyBorder="1" applyAlignment="1">
      <alignment vertical="top"/>
    </xf>
    <xf numFmtId="164" fontId="6" fillId="0" borderId="101" xfId="0" applyFont="1" applyFill="1" applyBorder="1" applyAlignment="1">
      <alignment vertical="top"/>
    </xf>
    <xf numFmtId="164" fontId="7" fillId="0" borderId="100" xfId="0" applyFont="1" applyFill="1" applyBorder="1" applyAlignment="1">
      <alignment horizontal="left" vertical="top" wrapText="1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horizontal="left" vertical="center"/>
    </xf>
    <xf numFmtId="164" fontId="6" fillId="0" borderId="0" xfId="0" applyFont="1" applyAlignment="1">
      <alignment vertical="top"/>
    </xf>
    <xf numFmtId="181" fontId="6" fillId="0" borderId="8" xfId="0" applyNumberFormat="1" applyFont="1" applyFill="1" applyBorder="1" applyAlignment="1">
      <alignment horizontal="right" vertical="top"/>
    </xf>
    <xf numFmtId="164" fontId="0" fillId="0" borderId="0" xfId="0" applyNumberFormat="1" applyAlignment="1">
      <alignment/>
    </xf>
    <xf numFmtId="164" fontId="7" fillId="0" borderId="101" xfId="0" applyFont="1" applyBorder="1" applyAlignment="1">
      <alignment horizontal="left"/>
    </xf>
    <xf numFmtId="181" fontId="6" fillId="0" borderId="0" xfId="0" applyNumberFormat="1" applyFont="1" applyFill="1" applyAlignment="1">
      <alignment horizontal="right" vertical="top"/>
    </xf>
    <xf numFmtId="164" fontId="7" fillId="0" borderId="0" xfId="0" applyFont="1" applyBorder="1" applyAlignment="1">
      <alignment horizontal="left"/>
    </xf>
    <xf numFmtId="181" fontId="11" fillId="4" borderId="0" xfId="0" applyNumberFormat="1" applyFont="1" applyFill="1" applyAlignment="1">
      <alignment horizontal="right" vertical="top"/>
    </xf>
    <xf numFmtId="181" fontId="99" fillId="0" borderId="0" xfId="0" applyNumberFormat="1" applyFont="1" applyAlignment="1">
      <alignment horizontal="right" vertical="top"/>
    </xf>
    <xf numFmtId="164" fontId="11" fillId="0" borderId="8" xfId="0" applyFont="1" applyFill="1" applyBorder="1" applyAlignment="1">
      <alignment horizontal="left" vertical="top" wrapText="1"/>
    </xf>
    <xf numFmtId="164" fontId="7" fillId="0" borderId="0" xfId="0" applyFont="1" applyFill="1" applyAlignment="1">
      <alignment horizontal="left" vertical="top" wrapText="1"/>
    </xf>
    <xf numFmtId="181" fontId="99" fillId="0" borderId="0" xfId="0" applyNumberFormat="1" applyFont="1" applyAlignment="1">
      <alignment horizontal="right" vertical="center"/>
    </xf>
    <xf numFmtId="164" fontId="6" fillId="0" borderId="0" xfId="0" applyFont="1" applyFill="1" applyBorder="1" applyAlignment="1">
      <alignment horizontal="center" vertical="top"/>
    </xf>
    <xf numFmtId="164" fontId="6" fillId="0" borderId="0" xfId="0" applyFont="1" applyFill="1" applyBorder="1" applyAlignment="1">
      <alignment horizontal="center"/>
    </xf>
    <xf numFmtId="181" fontId="6" fillId="0" borderId="0" xfId="0" applyNumberFormat="1" applyFont="1" applyAlignment="1">
      <alignment horizontal="center" vertical="top"/>
    </xf>
    <xf numFmtId="181" fontId="6" fillId="0" borderId="101" xfId="0" applyNumberFormat="1" applyFont="1" applyFill="1" applyBorder="1" applyAlignment="1">
      <alignment horizontal="right" vertical="center"/>
    </xf>
    <xf numFmtId="181" fontId="6" fillId="0" borderId="0" xfId="0" applyNumberFormat="1" applyFont="1" applyBorder="1" applyAlignment="1">
      <alignment horizontal="center" vertical="top"/>
    </xf>
    <xf numFmtId="164" fontId="2" fillId="0" borderId="0" xfId="0" applyFont="1" applyAlignment="1">
      <alignment vertical="top"/>
    </xf>
    <xf numFmtId="164" fontId="2" fillId="0" borderId="0" xfId="0" applyFont="1" applyFill="1" applyBorder="1" applyAlignment="1">
      <alignment vertical="top"/>
    </xf>
    <xf numFmtId="181" fontId="6" fillId="0" borderId="0" xfId="0" applyNumberFormat="1" applyFont="1" applyAlignment="1">
      <alignment vertical="center"/>
    </xf>
    <xf numFmtId="164" fontId="6" fillId="0" borderId="8" xfId="0" applyFont="1" applyFill="1" applyBorder="1" applyAlignment="1">
      <alignment vertical="top" wrapText="1"/>
    </xf>
    <xf numFmtId="164" fontId="6" fillId="0" borderId="100" xfId="0" applyFont="1" applyFill="1" applyBorder="1" applyAlignment="1">
      <alignment vertical="top" wrapText="1"/>
    </xf>
    <xf numFmtId="164" fontId="6" fillId="0" borderId="101" xfId="0" applyFont="1" applyFill="1" applyBorder="1" applyAlignment="1">
      <alignment vertical="top" wrapText="1"/>
    </xf>
    <xf numFmtId="181" fontId="6" fillId="0" borderId="0" xfId="0" applyNumberFormat="1" applyFont="1" applyBorder="1" applyAlignment="1">
      <alignment horizontal="center" vertical="center"/>
    </xf>
    <xf numFmtId="164" fontId="11" fillId="0" borderId="0" xfId="0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right" vertical="top"/>
    </xf>
    <xf numFmtId="164" fontId="2" fillId="0" borderId="0" xfId="0" applyFont="1" applyAlignment="1">
      <alignment horizontal="right" vertical="top"/>
    </xf>
    <xf numFmtId="181" fontId="6" fillId="0" borderId="0" xfId="0" applyNumberFormat="1" applyFont="1" applyFill="1" applyBorder="1" applyAlignment="1">
      <alignment horizontal="right" vertical="center"/>
    </xf>
    <xf numFmtId="164" fontId="11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vertical="top"/>
    </xf>
    <xf numFmtId="164" fontId="2" fillId="0" borderId="8" xfId="0" applyFont="1" applyBorder="1" applyAlignment="1">
      <alignment vertical="top"/>
    </xf>
    <xf numFmtId="164" fontId="6" fillId="0" borderId="8" xfId="0" applyFont="1" applyBorder="1" applyAlignment="1">
      <alignment vertical="top" wrapText="1"/>
    </xf>
    <xf numFmtId="164" fontId="2" fillId="0" borderId="100" xfId="0" applyFont="1" applyBorder="1" applyAlignment="1">
      <alignment vertical="top"/>
    </xf>
    <xf numFmtId="164" fontId="6" fillId="0" borderId="100" xfId="0" applyFont="1" applyBorder="1" applyAlignment="1">
      <alignment vertical="top" wrapText="1"/>
    </xf>
    <xf numFmtId="164" fontId="2" fillId="0" borderId="101" xfId="0" applyFont="1" applyBorder="1" applyAlignment="1">
      <alignment vertical="top"/>
    </xf>
    <xf numFmtId="164" fontId="6" fillId="0" borderId="101" xfId="0" applyFont="1" applyBorder="1" applyAlignment="1">
      <alignment vertical="top" wrapText="1"/>
    </xf>
    <xf numFmtId="164" fontId="11" fillId="0" borderId="100" xfId="0" applyFont="1" applyBorder="1" applyAlignment="1">
      <alignment horizontal="left" vertical="top" wrapText="1"/>
    </xf>
    <xf numFmtId="164" fontId="7" fillId="0" borderId="100" xfId="0" applyFont="1" applyFill="1" applyBorder="1" applyAlignment="1">
      <alignment horizontal="left" vertical="top"/>
    </xf>
    <xf numFmtId="164" fontId="7" fillId="0" borderId="0" xfId="0" applyFont="1" applyFill="1" applyAlignment="1">
      <alignment horizontal="left" vertical="top"/>
    </xf>
    <xf numFmtId="164" fontId="7" fillId="0" borderId="8" xfId="0" applyFont="1" applyFill="1" applyBorder="1" applyAlignment="1">
      <alignment horizontal="left" vertical="top"/>
    </xf>
    <xf numFmtId="164" fontId="7" fillId="0" borderId="100" xfId="0" applyFont="1" applyFill="1" applyBorder="1" applyAlignment="1">
      <alignment horizontal="left" vertical="center" wrapText="1"/>
    </xf>
    <xf numFmtId="164" fontId="6" fillId="0" borderId="100" xfId="0" applyFont="1" applyFill="1" applyBorder="1" applyAlignment="1">
      <alignment horizontal="left" vertical="top" wrapText="1"/>
    </xf>
    <xf numFmtId="164" fontId="6" fillId="0" borderId="100" xfId="0" applyFont="1" applyFill="1" applyBorder="1" applyAlignment="1">
      <alignment horizontal="left" vertical="center"/>
    </xf>
    <xf numFmtId="164" fontId="6" fillId="0" borderId="0" xfId="0" applyFont="1" applyFill="1" applyAlignment="1">
      <alignment horizontal="left" vertical="center"/>
    </xf>
    <xf numFmtId="181" fontId="6" fillId="0" borderId="0" xfId="0" applyNumberFormat="1" applyFont="1" applyAlignment="1">
      <alignment horizontal="right"/>
    </xf>
    <xf numFmtId="164" fontId="7" fillId="0" borderId="0" xfId="0" applyFont="1" applyAlignment="1">
      <alignment horizontal="left" wrapText="1"/>
    </xf>
    <xf numFmtId="164" fontId="6" fillId="0" borderId="0" xfId="0" applyFont="1" applyAlignment="1">
      <alignment vertical="top" wrapText="1"/>
    </xf>
    <xf numFmtId="181" fontId="6" fillId="0" borderId="0" xfId="0" applyNumberFormat="1" applyFont="1" applyAlignment="1">
      <alignment horizontal="right" vertical="top"/>
    </xf>
    <xf numFmtId="164" fontId="2" fillId="0" borderId="0" xfId="0" applyFont="1" applyFill="1" applyAlignment="1">
      <alignment vertical="top"/>
    </xf>
    <xf numFmtId="164" fontId="6" fillId="0" borderId="0" xfId="0" applyFont="1" applyFill="1" applyAlignment="1">
      <alignment vertical="top" wrapText="1"/>
    </xf>
    <xf numFmtId="164" fontId="7" fillId="0" borderId="0" xfId="0" applyFont="1" applyAlignment="1">
      <alignment horizontal="left" vertical="top" wrapText="1"/>
    </xf>
    <xf numFmtId="164" fontId="6" fillId="0" borderId="1" xfId="22" applyFont="1" applyFill="1" applyBorder="1" applyAlignment="1">
      <alignment horizontal="center" vertical="center" wrapText="1"/>
      <protection/>
    </xf>
    <xf numFmtId="164" fontId="2" fillId="5" borderId="1" xfId="22" applyFont="1" applyFill="1" applyBorder="1" applyAlignment="1">
      <alignment horizontal="center" vertical="center" wrapText="1"/>
      <protection/>
    </xf>
    <xf numFmtId="164" fontId="114" fillId="0" borderId="1" xfId="0" applyFont="1" applyBorder="1" applyAlignment="1">
      <alignment horizontal="center" vertical="center"/>
    </xf>
    <xf numFmtId="164" fontId="27" fillId="0" borderId="1" xfId="0" applyFont="1" applyBorder="1" applyAlignment="1">
      <alignment horizontal="center" vertical="center" wrapText="1"/>
    </xf>
    <xf numFmtId="164" fontId="114" fillId="0" borderId="1" xfId="0" applyFont="1" applyBorder="1" applyAlignment="1">
      <alignment horizontal="center" vertic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_price_Navikom" xfId="21"/>
    <cellStyle name="Обычный_price_Navikom" xfId="22"/>
    <cellStyle name="Обычный_Лист1" xfId="23"/>
    <cellStyle name="Обычный_Шаблон прайс-листа" xfId="24"/>
    <cellStyle name="Стиль 1" xfId="25"/>
    <cellStyle name="Обычный_PRSEPT" xfId="26"/>
    <cellStyle name="Normal_Пиздец окончательный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3895725</xdr:colOff>
      <xdr:row>0</xdr:row>
      <xdr:rowOff>38100</xdr:rowOff>
    </xdr:from>
    <xdr:to>
      <xdr:col>2</xdr:col>
      <xdr:colOff>28575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8100"/>
          <a:ext cx="22002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3571875</xdr:colOff>
      <xdr:row>0</xdr:row>
      <xdr:rowOff>38100</xdr:rowOff>
    </xdr:from>
    <xdr:to>
      <xdr:col>1</xdr:col>
      <xdr:colOff>5038725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8100"/>
          <a:ext cx="14668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3219450</xdr:colOff>
      <xdr:row>0</xdr:row>
      <xdr:rowOff>38100</xdr:rowOff>
    </xdr:from>
    <xdr:to>
      <xdr:col>2</xdr:col>
      <xdr:colOff>9525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8100"/>
          <a:ext cx="19907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3162300</xdr:colOff>
      <xdr:row>0</xdr:row>
      <xdr:rowOff>19050</xdr:rowOff>
    </xdr:from>
    <xdr:to>
      <xdr:col>2</xdr:col>
      <xdr:colOff>9525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9050"/>
          <a:ext cx="21431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3305175</xdr:colOff>
      <xdr:row>0</xdr:row>
      <xdr:rowOff>47625</xdr:rowOff>
    </xdr:from>
    <xdr:to>
      <xdr:col>2</xdr:col>
      <xdr:colOff>19050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47625"/>
          <a:ext cx="22860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3152775</xdr:colOff>
      <xdr:row>0</xdr:row>
      <xdr:rowOff>38100</xdr:rowOff>
    </xdr:from>
    <xdr:to>
      <xdr:col>2</xdr:col>
      <xdr:colOff>38100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8100"/>
          <a:ext cx="22574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3057525</xdr:colOff>
      <xdr:row>0</xdr:row>
      <xdr:rowOff>66675</xdr:rowOff>
    </xdr:from>
    <xdr:to>
      <xdr:col>3</xdr:col>
      <xdr:colOff>9525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66675"/>
          <a:ext cx="17526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3390900</xdr:colOff>
      <xdr:row>0</xdr:row>
      <xdr:rowOff>76200</xdr:rowOff>
    </xdr:from>
    <xdr:to>
      <xdr:col>1</xdr:col>
      <xdr:colOff>5905500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6200"/>
          <a:ext cx="25146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3057525</xdr:colOff>
      <xdr:row>0</xdr:row>
      <xdr:rowOff>66675</xdr:rowOff>
    </xdr:from>
    <xdr:to>
      <xdr:col>2</xdr:col>
      <xdr:colOff>9525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6675"/>
          <a:ext cx="17526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3190875</xdr:colOff>
      <xdr:row>0</xdr:row>
      <xdr:rowOff>0</xdr:rowOff>
    </xdr:from>
    <xdr:to>
      <xdr:col>2</xdr:col>
      <xdr:colOff>38100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0"/>
          <a:ext cx="21621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5010150</xdr:colOff>
      <xdr:row>0</xdr:row>
      <xdr:rowOff>209550</xdr:rowOff>
    </xdr:from>
    <xdr:to>
      <xdr:col>1</xdr:col>
      <xdr:colOff>7877175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209550"/>
          <a:ext cx="28575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447675</xdr:rowOff>
    </xdr:from>
    <xdr:to>
      <xdr:col>0</xdr:col>
      <xdr:colOff>190500</xdr:colOff>
      <xdr:row>2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0" y="15906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447675</xdr:rowOff>
    </xdr:from>
    <xdr:to>
      <xdr:col>0</xdr:col>
      <xdr:colOff>190500</xdr:colOff>
      <xdr:row>2</xdr:row>
      <xdr:rowOff>66675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0" y="15906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447675</xdr:rowOff>
    </xdr:from>
    <xdr:to>
      <xdr:col>0</xdr:col>
      <xdr:colOff>190500</xdr:colOff>
      <xdr:row>2</xdr:row>
      <xdr:rowOff>66675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0" y="15906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447675</xdr:rowOff>
    </xdr:from>
    <xdr:to>
      <xdr:col>0</xdr:col>
      <xdr:colOff>190500</xdr:colOff>
      <xdr:row>2</xdr:row>
      <xdr:rowOff>66675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0" y="15906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447675</xdr:rowOff>
    </xdr:from>
    <xdr:to>
      <xdr:col>0</xdr:col>
      <xdr:colOff>190500</xdr:colOff>
      <xdr:row>2</xdr:row>
      <xdr:rowOff>66675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0" y="15906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447675</xdr:rowOff>
    </xdr:from>
    <xdr:to>
      <xdr:col>0</xdr:col>
      <xdr:colOff>190500</xdr:colOff>
      <xdr:row>2</xdr:row>
      <xdr:rowOff>66675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0" y="15906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447675</xdr:rowOff>
    </xdr:from>
    <xdr:to>
      <xdr:col>0</xdr:col>
      <xdr:colOff>190500</xdr:colOff>
      <xdr:row>2</xdr:row>
      <xdr:rowOff>66675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0" y="15906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447675</xdr:rowOff>
    </xdr:from>
    <xdr:to>
      <xdr:col>0</xdr:col>
      <xdr:colOff>190500</xdr:colOff>
      <xdr:row>2</xdr:row>
      <xdr:rowOff>66675</xdr:rowOff>
    </xdr:to>
    <xdr:sp fLocksText="0">
      <xdr:nvSpPr>
        <xdr:cNvPr id="8" name="TextBox 8"/>
        <xdr:cNvSpPr txBox="1">
          <a:spLocks noChangeArrowheads="1"/>
        </xdr:cNvSpPr>
      </xdr:nvSpPr>
      <xdr:spPr>
        <a:xfrm>
          <a:off x="0" y="15906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447675</xdr:rowOff>
    </xdr:from>
    <xdr:to>
      <xdr:col>0</xdr:col>
      <xdr:colOff>190500</xdr:colOff>
      <xdr:row>2</xdr:row>
      <xdr:rowOff>66675</xdr:rowOff>
    </xdr:to>
    <xdr:sp fLocksText="0">
      <xdr:nvSpPr>
        <xdr:cNvPr id="9" name="TextBox 9"/>
        <xdr:cNvSpPr txBox="1">
          <a:spLocks noChangeArrowheads="1"/>
        </xdr:cNvSpPr>
      </xdr:nvSpPr>
      <xdr:spPr>
        <a:xfrm>
          <a:off x="0" y="15906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447675</xdr:rowOff>
    </xdr:from>
    <xdr:to>
      <xdr:col>0</xdr:col>
      <xdr:colOff>190500</xdr:colOff>
      <xdr:row>2</xdr:row>
      <xdr:rowOff>66675</xdr:rowOff>
    </xdr:to>
    <xdr:sp fLocksText="0">
      <xdr:nvSpPr>
        <xdr:cNvPr id="10" name="TextBox 10"/>
        <xdr:cNvSpPr txBox="1">
          <a:spLocks noChangeArrowheads="1"/>
        </xdr:cNvSpPr>
      </xdr:nvSpPr>
      <xdr:spPr>
        <a:xfrm>
          <a:off x="0" y="15906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447675</xdr:rowOff>
    </xdr:from>
    <xdr:to>
      <xdr:col>0</xdr:col>
      <xdr:colOff>190500</xdr:colOff>
      <xdr:row>2</xdr:row>
      <xdr:rowOff>66675</xdr:rowOff>
    </xdr:to>
    <xdr:sp fLocksText="0">
      <xdr:nvSpPr>
        <xdr:cNvPr id="11" name="TextBox 11"/>
        <xdr:cNvSpPr txBox="1">
          <a:spLocks noChangeArrowheads="1"/>
        </xdr:cNvSpPr>
      </xdr:nvSpPr>
      <xdr:spPr>
        <a:xfrm>
          <a:off x="0" y="15906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447675</xdr:rowOff>
    </xdr:from>
    <xdr:to>
      <xdr:col>0</xdr:col>
      <xdr:colOff>190500</xdr:colOff>
      <xdr:row>2</xdr:row>
      <xdr:rowOff>66675</xdr:rowOff>
    </xdr:to>
    <xdr:sp fLocksText="0">
      <xdr:nvSpPr>
        <xdr:cNvPr id="12" name="TextBox 12"/>
        <xdr:cNvSpPr txBox="1">
          <a:spLocks noChangeArrowheads="1"/>
        </xdr:cNvSpPr>
      </xdr:nvSpPr>
      <xdr:spPr>
        <a:xfrm>
          <a:off x="0" y="15906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148</xdr:row>
      <xdr:rowOff>152400</xdr:rowOff>
    </xdr:from>
    <xdr:to>
      <xdr:col>2</xdr:col>
      <xdr:colOff>76200</xdr:colOff>
      <xdr:row>149</xdr:row>
      <xdr:rowOff>133350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6686550" y="31889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152400</xdr:rowOff>
    </xdr:from>
    <xdr:to>
      <xdr:col>4</xdr:col>
      <xdr:colOff>85725</xdr:colOff>
      <xdr:row>149</xdr:row>
      <xdr:rowOff>133350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8039100" y="31889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3267075</xdr:colOff>
      <xdr:row>0</xdr:row>
      <xdr:rowOff>28575</xdr:rowOff>
    </xdr:from>
    <xdr:to>
      <xdr:col>2</xdr:col>
      <xdr:colOff>19050</xdr:colOff>
      <xdr:row>0</xdr:row>
      <xdr:rowOff>609600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8575"/>
          <a:ext cx="21431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3724275</xdr:colOff>
      <xdr:row>0</xdr:row>
      <xdr:rowOff>19050</xdr:rowOff>
    </xdr:from>
    <xdr:to>
      <xdr:col>1</xdr:col>
      <xdr:colOff>5715000</xdr:colOff>
      <xdr:row>0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9050"/>
          <a:ext cx="19907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3429000</xdr:colOff>
      <xdr:row>0</xdr:row>
      <xdr:rowOff>19050</xdr:rowOff>
    </xdr:from>
    <xdr:to>
      <xdr:col>2</xdr:col>
      <xdr:colOff>28575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9050"/>
          <a:ext cx="2114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3638550</xdr:colOff>
      <xdr:row>0</xdr:row>
      <xdr:rowOff>19050</xdr:rowOff>
    </xdr:from>
    <xdr:to>
      <xdr:col>2</xdr:col>
      <xdr:colOff>28575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9050"/>
          <a:ext cx="18573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3686175</xdr:colOff>
      <xdr:row>0</xdr:row>
      <xdr:rowOff>28575</xdr:rowOff>
    </xdr:from>
    <xdr:to>
      <xdr:col>2</xdr:col>
      <xdr:colOff>19050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8575"/>
          <a:ext cx="19431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4381500</xdr:colOff>
      <xdr:row>0</xdr:row>
      <xdr:rowOff>0</xdr:rowOff>
    </xdr:from>
    <xdr:to>
      <xdr:col>2</xdr:col>
      <xdr:colOff>9525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18383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ikom.ru/" TargetMode="External" /><Relationship Id="rId2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ikom.ru/" TargetMode="External" /><Relationship Id="rId2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ikom.ru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="80" zoomScaleNormal="80" workbookViewId="0" topLeftCell="A2">
      <selection activeCell="B11" sqref="B11"/>
    </sheetView>
  </sheetViews>
  <sheetFormatPr defaultColWidth="11.421875" defaultRowHeight="12.75"/>
  <cols>
    <col min="1" max="1" width="4.57421875" style="0" customWidth="1"/>
    <col min="2" max="2" width="91.00390625" style="0" customWidth="1"/>
  </cols>
  <sheetData>
    <row r="1" ht="78.75" customHeight="1">
      <c r="B1" s="1" t="s">
        <v>0</v>
      </c>
    </row>
    <row r="2" spans="1:2" ht="17.25">
      <c r="A2" s="2" t="s">
        <v>1</v>
      </c>
      <c r="B2" s="2"/>
    </row>
    <row r="3" spans="1:2" ht="20.25" customHeight="1">
      <c r="A3" s="3">
        <v>1</v>
      </c>
      <c r="B3" s="4" t="s">
        <v>2</v>
      </c>
    </row>
    <row r="4" spans="1:2" ht="20.25" customHeight="1">
      <c r="A4" s="3">
        <v>2</v>
      </c>
      <c r="B4" s="4" t="s">
        <v>3</v>
      </c>
    </row>
    <row r="5" spans="1:2" ht="20.25" customHeight="1">
      <c r="A5" s="5">
        <v>3</v>
      </c>
      <c r="B5" s="4" t="s">
        <v>4</v>
      </c>
    </row>
    <row r="6" spans="1:2" ht="20.25" customHeight="1">
      <c r="A6" s="5">
        <v>4</v>
      </c>
      <c r="B6" s="4" t="s">
        <v>5</v>
      </c>
    </row>
    <row r="7" spans="1:2" ht="20.25" customHeight="1">
      <c r="A7" s="5">
        <v>5</v>
      </c>
      <c r="B7" s="4" t="s">
        <v>6</v>
      </c>
    </row>
    <row r="8" spans="1:2" ht="20.25" customHeight="1">
      <c r="A8" s="5">
        <v>6</v>
      </c>
      <c r="B8" s="4" t="s">
        <v>7</v>
      </c>
    </row>
    <row r="9" spans="1:2" ht="20.25" customHeight="1">
      <c r="A9" s="5">
        <v>7</v>
      </c>
      <c r="B9" s="4" t="s">
        <v>8</v>
      </c>
    </row>
    <row r="10" spans="1:2" ht="20.25" customHeight="1">
      <c r="A10" s="5">
        <v>8</v>
      </c>
      <c r="B10" s="4" t="s">
        <v>9</v>
      </c>
    </row>
    <row r="11" spans="1:2" ht="20.25" customHeight="1">
      <c r="A11" s="5">
        <v>9</v>
      </c>
      <c r="B11" s="4" t="s">
        <v>10</v>
      </c>
    </row>
    <row r="12" spans="1:2" ht="20.25" customHeight="1">
      <c r="A12" s="5">
        <v>10</v>
      </c>
      <c r="B12" s="4" t="s">
        <v>11</v>
      </c>
    </row>
    <row r="13" spans="1:2" ht="20.25" customHeight="1">
      <c r="A13" s="5">
        <v>11</v>
      </c>
      <c r="B13" s="4" t="s">
        <v>12</v>
      </c>
    </row>
    <row r="14" spans="1:2" ht="20.25" customHeight="1">
      <c r="A14" s="5">
        <v>12</v>
      </c>
      <c r="B14" s="4" t="s">
        <v>13</v>
      </c>
    </row>
    <row r="15" spans="1:2" ht="20.25" customHeight="1">
      <c r="A15" s="5">
        <v>13</v>
      </c>
      <c r="B15" s="4" t="s">
        <v>14</v>
      </c>
    </row>
    <row r="16" spans="1:2" ht="20.25" customHeight="1">
      <c r="A16" s="5">
        <v>14</v>
      </c>
      <c r="B16" s="4" t="s">
        <v>15</v>
      </c>
    </row>
    <row r="17" spans="1:2" ht="20.25" customHeight="1">
      <c r="A17" s="5">
        <v>15</v>
      </c>
      <c r="B17" s="4" t="s">
        <v>16</v>
      </c>
    </row>
    <row r="18" spans="1:2" ht="20.25" customHeight="1">
      <c r="A18" s="5">
        <v>16</v>
      </c>
      <c r="B18" s="4" t="s">
        <v>17</v>
      </c>
    </row>
    <row r="19" spans="1:2" ht="20.25" customHeight="1">
      <c r="A19" s="5">
        <v>17</v>
      </c>
      <c r="B19" s="4" t="s">
        <v>18</v>
      </c>
    </row>
    <row r="20" spans="1:2" ht="20.25" customHeight="1">
      <c r="A20" s="5">
        <v>18</v>
      </c>
      <c r="B20" s="4" t="s">
        <v>19</v>
      </c>
    </row>
    <row r="21" spans="1:2" ht="20.25" customHeight="1">
      <c r="A21" s="5">
        <v>19</v>
      </c>
      <c r="B21" s="4" t="s">
        <v>20</v>
      </c>
    </row>
    <row r="22" spans="1:2" ht="20.25" customHeight="1">
      <c r="A22" s="5">
        <v>20</v>
      </c>
      <c r="B22" s="4" t="s">
        <v>21</v>
      </c>
    </row>
    <row r="23" spans="1:2" ht="15">
      <c r="A23" s="6">
        <v>21</v>
      </c>
      <c r="B23" s="7" t="s">
        <v>22</v>
      </c>
    </row>
  </sheetData>
  <mergeCells count="1">
    <mergeCell ref="A2:B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workbookViewId="0" topLeftCell="A1">
      <selection activeCell="B40" sqref="B40"/>
    </sheetView>
  </sheetViews>
  <sheetFormatPr defaultColWidth="9.140625" defaultRowHeight="12.75"/>
  <cols>
    <col min="1" max="1" width="28.28125" style="9" customWidth="1"/>
    <col min="2" max="2" width="93.140625" style="9" customWidth="1"/>
    <col min="3" max="16384" width="8.8515625" style="9" customWidth="1"/>
  </cols>
  <sheetData>
    <row r="1" spans="1:5" ht="90" customHeight="1">
      <c r="A1" s="387"/>
      <c r="B1" s="38" t="s">
        <v>1109</v>
      </c>
      <c r="C1" s="387"/>
      <c r="D1" s="387"/>
      <c r="E1" s="387"/>
    </row>
    <row r="2" spans="1:5" ht="34.5" customHeight="1">
      <c r="A2" s="114" t="s">
        <v>24</v>
      </c>
      <c r="B2" s="115" t="s">
        <v>25</v>
      </c>
      <c r="C2" s="114" t="s">
        <v>26</v>
      </c>
      <c r="D2" s="114" t="s">
        <v>27</v>
      </c>
      <c r="E2" s="114" t="s">
        <v>28</v>
      </c>
    </row>
    <row r="3" spans="1:5" ht="12.75">
      <c r="A3" s="388"/>
      <c r="B3" s="389" t="s">
        <v>1110</v>
      </c>
      <c r="C3" s="390"/>
      <c r="D3" s="391"/>
      <c r="E3" s="392"/>
    </row>
    <row r="4" spans="1:6" ht="34.5">
      <c r="A4" s="393" t="s">
        <v>1111</v>
      </c>
      <c r="B4" s="394" t="s">
        <v>1112</v>
      </c>
      <c r="C4" s="395">
        <v>16000</v>
      </c>
      <c r="D4" s="396">
        <f>C4*0.9</f>
        <v>14400</v>
      </c>
      <c r="E4" s="397">
        <f>C4*0.8</f>
        <v>12800</v>
      </c>
      <c r="F4" s="384"/>
    </row>
    <row r="5" spans="1:6" ht="34.5">
      <c r="A5" s="398" t="s">
        <v>1113</v>
      </c>
      <c r="B5" s="399" t="s">
        <v>1114</v>
      </c>
      <c r="C5" s="400">
        <v>19000</v>
      </c>
      <c r="D5" s="400">
        <f>C5*0.9</f>
        <v>17100</v>
      </c>
      <c r="E5" s="397">
        <f>C5*0.8</f>
        <v>15200</v>
      </c>
      <c r="F5" s="384"/>
    </row>
    <row r="6" spans="1:6" ht="57">
      <c r="A6" s="401" t="s">
        <v>1115</v>
      </c>
      <c r="B6" s="402" t="s">
        <v>1116</v>
      </c>
      <c r="C6" s="403"/>
      <c r="D6" s="403"/>
      <c r="E6" s="397"/>
      <c r="F6" s="384"/>
    </row>
    <row r="7" spans="1:5" ht="12.75">
      <c r="A7" s="404"/>
      <c r="B7" s="405" t="s">
        <v>1117</v>
      </c>
      <c r="C7" s="406">
        <v>31000</v>
      </c>
      <c r="D7" s="406">
        <f>C7*0.9</f>
        <v>27900</v>
      </c>
      <c r="E7" s="397">
        <f>C7*0.8</f>
        <v>24800</v>
      </c>
    </row>
    <row r="8" spans="1:5" ht="12.75">
      <c r="A8" s="407"/>
      <c r="B8" s="408" t="s">
        <v>1118</v>
      </c>
      <c r="C8" s="409">
        <v>31400</v>
      </c>
      <c r="D8" s="409">
        <f>C8*0.9</f>
        <v>28260</v>
      </c>
      <c r="E8" s="397">
        <f>C8*0.8</f>
        <v>25120</v>
      </c>
    </row>
    <row r="9" spans="1:5" ht="12.75">
      <c r="A9" s="410"/>
      <c r="B9" s="411" t="s">
        <v>1119</v>
      </c>
      <c r="C9" s="412"/>
      <c r="D9" s="412"/>
      <c r="E9" s="397"/>
    </row>
    <row r="10" spans="1:5" ht="45.75">
      <c r="A10" s="413" t="s">
        <v>1120</v>
      </c>
      <c r="B10" s="414" t="s">
        <v>1121</v>
      </c>
      <c r="C10" s="396"/>
      <c r="D10" s="396"/>
      <c r="E10" s="397"/>
    </row>
    <row r="11" spans="1:5" ht="12.75">
      <c r="A11" s="404" t="s">
        <v>1122</v>
      </c>
      <c r="B11" s="405" t="s">
        <v>1123</v>
      </c>
      <c r="C11" s="406">
        <v>18300</v>
      </c>
      <c r="D11" s="406">
        <f>C11*0.9</f>
        <v>16470</v>
      </c>
      <c r="E11" s="397">
        <f>C11*0.8</f>
        <v>14640</v>
      </c>
    </row>
    <row r="12" spans="1:5" ht="12.75">
      <c r="A12" s="415"/>
      <c r="B12" s="416" t="s">
        <v>1124</v>
      </c>
      <c r="C12" s="417">
        <v>18900</v>
      </c>
      <c r="D12" s="417">
        <f>C12*0.9</f>
        <v>17010</v>
      </c>
      <c r="E12" s="397">
        <f>C12*0.8</f>
        <v>15120</v>
      </c>
    </row>
    <row r="13" spans="1:5" ht="34.5">
      <c r="A13" s="401" t="s">
        <v>1120</v>
      </c>
      <c r="B13" s="418" t="s">
        <v>1125</v>
      </c>
      <c r="C13" s="419"/>
      <c r="D13" s="419"/>
      <c r="E13" s="397"/>
    </row>
    <row r="14" spans="1:5" ht="12.75" hidden="1">
      <c r="A14" s="404" t="s">
        <v>1126</v>
      </c>
      <c r="B14" s="420" t="s">
        <v>1127</v>
      </c>
      <c r="C14" s="406">
        <v>22500</v>
      </c>
      <c r="D14" s="406">
        <f>C14*0.9</f>
        <v>20250</v>
      </c>
      <c r="E14" s="397">
        <f>C14*0.8</f>
        <v>18000</v>
      </c>
    </row>
    <row r="15" spans="1:5" ht="12.75">
      <c r="A15" s="415"/>
      <c r="B15" s="421" t="s">
        <v>1124</v>
      </c>
      <c r="C15" s="417">
        <v>22800</v>
      </c>
      <c r="D15" s="417">
        <f>C15*0.9</f>
        <v>20520</v>
      </c>
      <c r="E15" s="397">
        <f>C15*0.8</f>
        <v>18240</v>
      </c>
    </row>
    <row r="16" spans="1:5" ht="45.75">
      <c r="A16" s="401" t="s">
        <v>1128</v>
      </c>
      <c r="B16" s="418" t="s">
        <v>1129</v>
      </c>
      <c r="C16" s="419"/>
      <c r="D16" s="419"/>
      <c r="E16" s="397"/>
    </row>
    <row r="17" spans="1:5" ht="12.75">
      <c r="A17" s="404" t="s">
        <v>1130</v>
      </c>
      <c r="B17" s="420" t="s">
        <v>1131</v>
      </c>
      <c r="C17" s="406">
        <v>27000</v>
      </c>
      <c r="D17" s="406">
        <f>C17*0.9</f>
        <v>24300</v>
      </c>
      <c r="E17" s="397">
        <f>C17*0.8</f>
        <v>21600</v>
      </c>
    </row>
    <row r="18" spans="1:5" ht="12.75">
      <c r="A18" s="407"/>
      <c r="B18" s="422" t="s">
        <v>1118</v>
      </c>
      <c r="C18" s="409">
        <v>27500</v>
      </c>
      <c r="D18" s="409">
        <f>C18*0.9</f>
        <v>24750</v>
      </c>
      <c r="E18" s="397">
        <f>C18*0.8</f>
        <v>22000</v>
      </c>
    </row>
    <row r="19" spans="1:5" ht="34.5">
      <c r="A19" s="413" t="s">
        <v>1132</v>
      </c>
      <c r="B19" s="414" t="s">
        <v>1133</v>
      </c>
      <c r="C19" s="396"/>
      <c r="D19" s="396"/>
      <c r="E19" s="397"/>
    </row>
    <row r="20" spans="1:5" ht="12.75">
      <c r="A20" s="404" t="s">
        <v>1126</v>
      </c>
      <c r="B20" s="405" t="s">
        <v>1123</v>
      </c>
      <c r="C20" s="406">
        <v>27000</v>
      </c>
      <c r="D20" s="406">
        <f>C20*0.9</f>
        <v>24300</v>
      </c>
      <c r="E20" s="397">
        <f>C20*0.8</f>
        <v>21600</v>
      </c>
    </row>
    <row r="21" spans="1:5" ht="12.75">
      <c r="A21" s="415"/>
      <c r="B21" s="416" t="s">
        <v>1127</v>
      </c>
      <c r="C21" s="417">
        <v>27500</v>
      </c>
      <c r="D21" s="417">
        <f>C21*0.9</f>
        <v>24750</v>
      </c>
      <c r="E21" s="397">
        <f>C21*0.8</f>
        <v>22000</v>
      </c>
    </row>
    <row r="22" spans="1:5" ht="45.75">
      <c r="A22" s="423" t="s">
        <v>1132</v>
      </c>
      <c r="B22" s="402" t="s">
        <v>1134</v>
      </c>
      <c r="C22" s="403"/>
      <c r="D22" s="403"/>
      <c r="E22" s="397"/>
    </row>
    <row r="23" spans="1:5" ht="12.75">
      <c r="A23" s="404" t="s">
        <v>1130</v>
      </c>
      <c r="B23" s="405" t="s">
        <v>1135</v>
      </c>
      <c r="C23" s="424">
        <v>30600</v>
      </c>
      <c r="D23" s="424">
        <f>C23*0.9</f>
        <v>27540</v>
      </c>
      <c r="E23" s="425">
        <f>C23*0.8</f>
        <v>24480</v>
      </c>
    </row>
    <row r="24" spans="1:6" ht="12.75">
      <c r="A24" s="404"/>
      <c r="B24" s="426" t="s">
        <v>1136</v>
      </c>
      <c r="C24" s="427">
        <v>30900</v>
      </c>
      <c r="D24" s="427">
        <f>C24*0.9</f>
        <v>27810</v>
      </c>
      <c r="E24" s="425">
        <f>C24*0.8</f>
        <v>24720</v>
      </c>
      <c r="F24"/>
    </row>
    <row r="25" spans="1:5" ht="45.75">
      <c r="A25" s="423" t="s">
        <v>1137</v>
      </c>
      <c r="B25" s="402" t="s">
        <v>1138</v>
      </c>
      <c r="C25" s="403">
        <v>26500</v>
      </c>
      <c r="D25" s="403">
        <f>C25*0.9</f>
        <v>23850</v>
      </c>
      <c r="E25" s="397">
        <f>C25*0.8</f>
        <v>21200</v>
      </c>
    </row>
    <row r="26" spans="1:5" ht="45.75">
      <c r="A26" s="428" t="s">
        <v>1139</v>
      </c>
      <c r="B26" s="429" t="s">
        <v>1140</v>
      </c>
      <c r="C26" s="430">
        <v>29800</v>
      </c>
      <c r="D26" s="430">
        <f>C26*0.9</f>
        <v>26820</v>
      </c>
      <c r="E26" s="397">
        <f>C26*0.8</f>
        <v>23840</v>
      </c>
    </row>
    <row r="27" spans="1:5" ht="23.25">
      <c r="A27" s="401" t="s">
        <v>1141</v>
      </c>
      <c r="B27" s="418" t="s">
        <v>1142</v>
      </c>
      <c r="C27" s="419">
        <v>1850</v>
      </c>
      <c r="D27" s="431">
        <f>C27*0.95</f>
        <v>1757.5</v>
      </c>
      <c r="E27" s="397">
        <f>C27*0.9</f>
        <v>1665</v>
      </c>
    </row>
    <row r="28" spans="1:5" ht="12.75">
      <c r="A28" s="404" t="s">
        <v>1143</v>
      </c>
      <c r="B28" s="405" t="s">
        <v>1124</v>
      </c>
      <c r="C28" s="432">
        <v>4000</v>
      </c>
      <c r="D28" s="433">
        <f>C28*0.95</f>
        <v>3800</v>
      </c>
      <c r="E28" s="425">
        <f>C28*0.9</f>
        <v>3600</v>
      </c>
    </row>
    <row r="29" spans="1:5" ht="12.75">
      <c r="A29" s="404"/>
      <c r="B29" s="426" t="s">
        <v>1144</v>
      </c>
      <c r="C29" s="419">
        <v>9800</v>
      </c>
      <c r="D29" s="419">
        <f>C29*0.95</f>
        <v>9310</v>
      </c>
      <c r="E29" s="397">
        <f>C29*0.9</f>
        <v>8820</v>
      </c>
    </row>
    <row r="30" spans="1:5" ht="12.75">
      <c r="A30" s="434"/>
      <c r="B30"/>
      <c r="C30" s="435"/>
      <c r="D30" s="436"/>
      <c r="E30" s="437"/>
    </row>
    <row r="31" spans="1:5" ht="12.75">
      <c r="A31" s="434"/>
      <c r="B31" s="411" t="s">
        <v>1145</v>
      </c>
      <c r="C31" s="412"/>
      <c r="D31" s="412"/>
      <c r="E31" s="397"/>
    </row>
    <row r="32" spans="1:5" ht="23.25">
      <c r="A32" s="438" t="s">
        <v>1146</v>
      </c>
      <c r="B32" s="439" t="s">
        <v>1147</v>
      </c>
      <c r="C32" s="395">
        <v>6500</v>
      </c>
      <c r="D32" s="395">
        <f>C32*0.95</f>
        <v>6175</v>
      </c>
      <c r="E32" s="397">
        <f>C32*0.9</f>
        <v>5850</v>
      </c>
    </row>
    <row r="33" spans="1:5" ht="12.75">
      <c r="A33" s="440" t="s">
        <v>1148</v>
      </c>
      <c r="B33" s="441" t="s">
        <v>1149</v>
      </c>
      <c r="C33" s="400">
        <v>350</v>
      </c>
      <c r="D33" s="400">
        <f>C33*0.95</f>
        <v>332.5</v>
      </c>
      <c r="E33" s="397">
        <f>C33*0.9</f>
        <v>315</v>
      </c>
    </row>
    <row r="34" spans="1:5" ht="12.75">
      <c r="A34" s="442" t="s">
        <v>1150</v>
      </c>
      <c r="B34" s="426" t="s">
        <v>1151</v>
      </c>
      <c r="C34" s="417">
        <v>260</v>
      </c>
      <c r="D34" s="400">
        <f>C34*0.95</f>
        <v>247</v>
      </c>
      <c r="E34" s="397">
        <f>C34*0.9</f>
        <v>234</v>
      </c>
    </row>
    <row r="35" spans="1:5" ht="23.25">
      <c r="A35" s="440" t="s">
        <v>1152</v>
      </c>
      <c r="B35" s="441" t="s">
        <v>1153</v>
      </c>
      <c r="C35" s="400">
        <v>400</v>
      </c>
      <c r="D35" s="400">
        <f>C35*0.95</f>
        <v>380</v>
      </c>
      <c r="E35" s="397">
        <f>C35*0.9</f>
        <v>360</v>
      </c>
    </row>
    <row r="36" spans="1:5" ht="12.75">
      <c r="A36" s="440" t="s">
        <v>1154</v>
      </c>
      <c r="B36" s="441" t="s">
        <v>1155</v>
      </c>
      <c r="C36" s="443">
        <v>400</v>
      </c>
      <c r="D36" s="400">
        <f>C36*0.95</f>
        <v>380</v>
      </c>
      <c r="E36" s="397">
        <f>C36*0.9</f>
        <v>360</v>
      </c>
    </row>
    <row r="37" spans="1:5" ht="23.25">
      <c r="A37" s="440" t="s">
        <v>1156</v>
      </c>
      <c r="B37" s="441" t="s">
        <v>1157</v>
      </c>
      <c r="C37" s="443">
        <v>150</v>
      </c>
      <c r="D37" s="400">
        <f>C37*0.95</f>
        <v>142.5</v>
      </c>
      <c r="E37" s="397">
        <f>C37*0.9</f>
        <v>135</v>
      </c>
    </row>
    <row r="38" spans="1:5" ht="12.75">
      <c r="A38" s="440" t="s">
        <v>1158</v>
      </c>
      <c r="B38" s="441" t="s">
        <v>1159</v>
      </c>
      <c r="C38" s="443">
        <v>450</v>
      </c>
      <c r="D38" s="400">
        <f>C38*0.95</f>
        <v>427.5</v>
      </c>
      <c r="E38" s="397">
        <f>C38*0.9</f>
        <v>405</v>
      </c>
    </row>
    <row r="39" spans="1:5" ht="12.75">
      <c r="A39" s="444" t="s">
        <v>1160</v>
      </c>
      <c r="B39" s="445" t="s">
        <v>1161</v>
      </c>
      <c r="C39" s="409">
        <v>990</v>
      </c>
      <c r="D39" s="409">
        <f>C39*0.95</f>
        <v>940.5</v>
      </c>
      <c r="E39" s="397">
        <f>C39*0.9</f>
        <v>891</v>
      </c>
    </row>
    <row r="40" spans="1:5" ht="23.25">
      <c r="A40" s="446"/>
      <c r="B40" s="447" t="s">
        <v>1162</v>
      </c>
      <c r="C40" s="448"/>
      <c r="D40" s="449"/>
      <c r="E40"/>
    </row>
    <row r="41" spans="1:5" ht="12.75">
      <c r="A41" s="446"/>
      <c r="B41" s="450" t="s">
        <v>1163</v>
      </c>
      <c r="C41" s="451"/>
      <c r="D41" s="452" t="s">
        <v>1164</v>
      </c>
      <c r="E41" s="453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</sheetData>
  <hyperlinks>
    <hyperlink ref="B1" r:id="rId1" display="Адрес: г.Москва, ул. Правды, д. 21, стр. 1, первый этаж, офис № 3                                    Проезд: ст. м. Савеловская  Тел:  (495) 921-38-60   многоканальный                                 E-mail: info@navikom.ru   http://www.navikom.ru    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="80" zoomScaleNormal="80" workbookViewId="0" topLeftCell="A1">
      <selection activeCell="C5" sqref="C5"/>
    </sheetView>
  </sheetViews>
  <sheetFormatPr defaultColWidth="9.140625" defaultRowHeight="12.75"/>
  <cols>
    <col min="1" max="1" width="22.421875" style="9" customWidth="1"/>
    <col min="2" max="2" width="84.7109375" style="9" customWidth="1"/>
    <col min="3" max="16384" width="8.8515625" style="9" customWidth="1"/>
  </cols>
  <sheetData>
    <row r="1" spans="1:5" ht="90" customHeight="1">
      <c r="A1" s="454"/>
      <c r="B1" s="1" t="s">
        <v>814</v>
      </c>
      <c r="C1" s="454"/>
      <c r="D1" s="454"/>
      <c r="E1" s="454"/>
    </row>
    <row r="2" spans="1:5" ht="38.25" customHeight="1">
      <c r="A2" s="40" t="s">
        <v>24</v>
      </c>
      <c r="B2" s="41" t="s">
        <v>25</v>
      </c>
      <c r="C2" s="40" t="s">
        <v>26</v>
      </c>
      <c r="D2" s="40" t="s">
        <v>27</v>
      </c>
      <c r="E2" s="40" t="s">
        <v>28</v>
      </c>
    </row>
    <row r="3" spans="1:8" ht="20.25" customHeight="1">
      <c r="A3" s="455" t="s">
        <v>1165</v>
      </c>
      <c r="B3" s="455"/>
      <c r="C3" s="455"/>
      <c r="D3" s="455"/>
      <c r="E3" s="455"/>
      <c r="F3" s="456"/>
      <c r="G3" s="456"/>
      <c r="H3" s="456"/>
    </row>
    <row r="4" spans="1:6" ht="36.75">
      <c r="A4" s="457" t="s">
        <v>1166</v>
      </c>
      <c r="B4" s="458" t="s">
        <v>1167</v>
      </c>
      <c r="C4" s="459">
        <v>3762</v>
      </c>
      <c r="D4" s="459">
        <v>3449</v>
      </c>
      <c r="E4" s="460">
        <v>3040</v>
      </c>
      <c r="F4" s="461"/>
    </row>
    <row r="5" spans="1:5" ht="36.75">
      <c r="A5" s="457" t="s">
        <v>1168</v>
      </c>
      <c r="B5" s="458" t="s">
        <v>1169</v>
      </c>
      <c r="C5" s="462">
        <v>4650</v>
      </c>
      <c r="D5" s="462">
        <v>4263</v>
      </c>
      <c r="E5" s="463">
        <v>3758</v>
      </c>
    </row>
    <row r="6" spans="1:5" ht="48.75">
      <c r="A6" s="457" t="s">
        <v>1170</v>
      </c>
      <c r="B6" s="458" t="s">
        <v>1171</v>
      </c>
      <c r="C6" s="462">
        <v>7291</v>
      </c>
      <c r="D6" s="462">
        <v>6684</v>
      </c>
      <c r="E6" s="463">
        <v>5893</v>
      </c>
    </row>
    <row r="7" spans="1:5" ht="60.75" customHeight="1">
      <c r="A7" s="457" t="s">
        <v>1172</v>
      </c>
      <c r="B7" s="458" t="s">
        <v>1173</v>
      </c>
      <c r="C7" s="462">
        <v>4603</v>
      </c>
      <c r="D7" s="462">
        <v>4220</v>
      </c>
      <c r="E7" s="463">
        <v>3720</v>
      </c>
    </row>
    <row r="8" spans="1:5" ht="12.75">
      <c r="A8" s="457" t="s">
        <v>1174</v>
      </c>
      <c r="B8" s="458" t="s">
        <v>1175</v>
      </c>
      <c r="C8" s="462">
        <v>4610</v>
      </c>
      <c r="D8" s="462">
        <v>4226</v>
      </c>
      <c r="E8" s="463">
        <v>3726</v>
      </c>
    </row>
    <row r="9" spans="1:5" ht="36.75">
      <c r="A9" s="457" t="s">
        <v>1176</v>
      </c>
      <c r="B9" s="458" t="s">
        <v>1177</v>
      </c>
      <c r="C9" s="464">
        <v>7325</v>
      </c>
      <c r="D9" s="464">
        <v>6715</v>
      </c>
      <c r="E9" s="465">
        <v>5920</v>
      </c>
    </row>
    <row r="10" spans="1:5" ht="75" customHeight="1">
      <c r="A10" s="457" t="s">
        <v>1178</v>
      </c>
      <c r="B10" s="466" t="s">
        <v>1179</v>
      </c>
      <c r="C10" s="462">
        <v>8896</v>
      </c>
      <c r="D10" s="462">
        <v>8155</v>
      </c>
      <c r="E10" s="463">
        <v>7414</v>
      </c>
    </row>
    <row r="11" spans="1:8" ht="20.25" customHeight="1">
      <c r="A11" s="455" t="s">
        <v>1180</v>
      </c>
      <c r="B11" s="455"/>
      <c r="C11" s="455"/>
      <c r="D11" s="455"/>
      <c r="E11" s="455"/>
      <c r="F11" s="467"/>
      <c r="G11" s="467"/>
      <c r="H11" s="467"/>
    </row>
    <row r="12" spans="1:5" ht="18" customHeight="1">
      <c r="A12" s="468" t="s">
        <v>1181</v>
      </c>
      <c r="B12" s="469" t="s">
        <v>1182</v>
      </c>
      <c r="C12" s="462">
        <v>5914</v>
      </c>
      <c r="D12" s="462">
        <v>5421</v>
      </c>
      <c r="E12" s="463">
        <v>4780</v>
      </c>
    </row>
    <row r="13" spans="1:5" ht="78" customHeight="1">
      <c r="A13" s="468" t="s">
        <v>1183</v>
      </c>
      <c r="B13" s="470" t="s">
        <v>1184</v>
      </c>
      <c r="C13" s="462">
        <v>8155</v>
      </c>
      <c r="D13" s="462">
        <v>7476</v>
      </c>
      <c r="E13" s="463">
        <v>6592</v>
      </c>
    </row>
    <row r="14" spans="1:8" ht="19.5" customHeight="1">
      <c r="A14" s="455" t="s">
        <v>1185</v>
      </c>
      <c r="B14" s="455"/>
      <c r="C14" s="455"/>
      <c r="D14" s="455"/>
      <c r="E14" s="455"/>
      <c r="F14" s="456"/>
      <c r="G14" s="456"/>
      <c r="H14" s="456"/>
    </row>
    <row r="15" spans="1:6" ht="48.75" customHeight="1">
      <c r="A15" s="468" t="s">
        <v>1186</v>
      </c>
      <c r="B15" s="470" t="s">
        <v>1187</v>
      </c>
      <c r="C15" s="464">
        <v>9512</v>
      </c>
      <c r="D15" s="464">
        <v>8719</v>
      </c>
      <c r="E15" s="465">
        <v>7927</v>
      </c>
      <c r="F15" s="471"/>
    </row>
    <row r="16" spans="1:5" ht="69" customHeight="1">
      <c r="A16" s="468" t="s">
        <v>1188</v>
      </c>
      <c r="B16" s="472" t="s">
        <v>1189</v>
      </c>
      <c r="C16" s="462">
        <v>11719</v>
      </c>
      <c r="D16" s="462">
        <v>10742</v>
      </c>
      <c r="E16" s="463">
        <v>9766</v>
      </c>
    </row>
    <row r="17" spans="1:5" ht="24.75" customHeight="1">
      <c r="A17" s="468" t="s">
        <v>1190</v>
      </c>
      <c r="B17" s="472" t="s">
        <v>1191</v>
      </c>
      <c r="C17" s="464">
        <v>1958</v>
      </c>
      <c r="D17" s="464">
        <v>1795</v>
      </c>
      <c r="E17" s="465">
        <v>1644</v>
      </c>
    </row>
    <row r="18" ht="12.75">
      <c r="A18" s="9" t="s">
        <v>1192</v>
      </c>
    </row>
  </sheetData>
  <mergeCells count="3">
    <mergeCell ref="A3:E3"/>
    <mergeCell ref="A11:E11"/>
    <mergeCell ref="A14:E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0"/>
  <sheetViews>
    <sheetView zoomScale="80" zoomScaleNormal="80" workbookViewId="0" topLeftCell="A1">
      <selection activeCell="D133" sqref="D133"/>
    </sheetView>
  </sheetViews>
  <sheetFormatPr defaultColWidth="11.421875" defaultRowHeight="12.75"/>
  <cols>
    <col min="1" max="1" width="28.421875" style="333" customWidth="1"/>
    <col min="2" max="2" width="78.00390625" style="9" customWidth="1"/>
    <col min="3" max="3" width="10.8515625" style="9" customWidth="1"/>
    <col min="4" max="4" width="16.8515625" style="9" customWidth="1"/>
    <col min="5" max="5" width="10.28125" style="9" customWidth="1"/>
    <col min="6" max="16384" width="11.421875" style="9" customWidth="1"/>
  </cols>
  <sheetData>
    <row r="1" spans="1:5" ht="72.75">
      <c r="A1" s="387"/>
      <c r="B1" s="1" t="s">
        <v>1193</v>
      </c>
      <c r="C1" s="387"/>
      <c r="D1" s="387"/>
      <c r="E1" s="387"/>
    </row>
    <row r="2" spans="1:5" ht="25.5" customHeight="1">
      <c r="A2" s="40" t="s">
        <v>24</v>
      </c>
      <c r="B2" s="41" t="s">
        <v>25</v>
      </c>
      <c r="C2" s="40" t="s">
        <v>26</v>
      </c>
      <c r="D2" s="40" t="s">
        <v>27</v>
      </c>
      <c r="E2" s="40" t="s">
        <v>28</v>
      </c>
    </row>
    <row r="3" spans="1:5" ht="27" customHeight="1">
      <c r="A3" s="473" t="s">
        <v>1194</v>
      </c>
      <c r="B3" s="473"/>
      <c r="C3" s="473"/>
      <c r="D3" s="473"/>
      <c r="E3" s="473"/>
    </row>
    <row r="4" spans="1:5" ht="16.5" customHeight="1">
      <c r="A4" s="474" t="s">
        <v>1195</v>
      </c>
      <c r="B4" s="474"/>
      <c r="C4" s="474"/>
      <c r="D4" s="474"/>
      <c r="E4" s="474"/>
    </row>
    <row r="5" spans="1:5" ht="15" customHeight="1">
      <c r="A5" s="475" t="s">
        <v>1196</v>
      </c>
      <c r="B5" s="476" t="s">
        <v>1197</v>
      </c>
      <c r="C5" s="477">
        <v>53</v>
      </c>
      <c r="D5" s="477">
        <v>50</v>
      </c>
      <c r="E5" s="477">
        <v>45</v>
      </c>
    </row>
    <row r="6" spans="1:5" ht="15" customHeight="1">
      <c r="A6" s="475" t="s">
        <v>1198</v>
      </c>
      <c r="B6" s="476" t="s">
        <v>1199</v>
      </c>
      <c r="C6" s="477">
        <v>73</v>
      </c>
      <c r="D6" s="477">
        <v>69</v>
      </c>
      <c r="E6" s="477">
        <v>62</v>
      </c>
    </row>
    <row r="7" spans="1:5" ht="15" customHeight="1">
      <c r="A7" s="475" t="s">
        <v>1200</v>
      </c>
      <c r="B7" s="476" t="s">
        <v>1201</v>
      </c>
      <c r="C7" s="477">
        <v>108</v>
      </c>
      <c r="D7" s="477">
        <v>102</v>
      </c>
      <c r="E7" s="477">
        <v>91</v>
      </c>
    </row>
    <row r="8" spans="1:5" ht="15" customHeight="1">
      <c r="A8" s="475" t="s">
        <v>1202</v>
      </c>
      <c r="B8" s="476" t="s">
        <v>1203</v>
      </c>
      <c r="C8" s="477">
        <v>124</v>
      </c>
      <c r="D8" s="477">
        <v>117</v>
      </c>
      <c r="E8" s="477">
        <v>104</v>
      </c>
    </row>
    <row r="9" spans="1:5" ht="15" customHeight="1">
      <c r="A9" s="478" t="s">
        <v>1204</v>
      </c>
      <c r="B9" s="470" t="s">
        <v>1205</v>
      </c>
      <c r="C9" s="479">
        <v>62</v>
      </c>
      <c r="D9" s="479">
        <v>58</v>
      </c>
      <c r="E9" s="477">
        <v>52</v>
      </c>
    </row>
    <row r="10" spans="1:5" ht="15" customHeight="1">
      <c r="A10" s="478" t="s">
        <v>1206</v>
      </c>
      <c r="B10" s="470" t="s">
        <v>1207</v>
      </c>
      <c r="C10" s="479">
        <v>87</v>
      </c>
      <c r="D10" s="479">
        <v>82</v>
      </c>
      <c r="E10" s="477">
        <v>73</v>
      </c>
    </row>
    <row r="11" spans="1:5" ht="15" customHeight="1">
      <c r="A11" s="478" t="s">
        <v>1208</v>
      </c>
      <c r="B11" s="470" t="s">
        <v>1209</v>
      </c>
      <c r="C11" s="479">
        <v>109</v>
      </c>
      <c r="D11" s="479">
        <v>103</v>
      </c>
      <c r="E11" s="477">
        <v>91</v>
      </c>
    </row>
    <row r="12" spans="1:5" ht="15" customHeight="1">
      <c r="A12" s="478" t="s">
        <v>1210</v>
      </c>
      <c r="B12" s="470" t="s">
        <v>1211</v>
      </c>
      <c r="C12" s="479">
        <v>131</v>
      </c>
      <c r="D12" s="479">
        <v>124</v>
      </c>
      <c r="E12" s="477">
        <v>110</v>
      </c>
    </row>
    <row r="13" spans="1:5" ht="15" customHeight="1">
      <c r="A13" s="478" t="s">
        <v>1212</v>
      </c>
      <c r="B13" s="470" t="s">
        <v>1213</v>
      </c>
      <c r="C13" s="479">
        <v>135</v>
      </c>
      <c r="D13" s="479">
        <v>128</v>
      </c>
      <c r="E13" s="477">
        <v>113</v>
      </c>
    </row>
    <row r="14" spans="1:5" ht="15" customHeight="1">
      <c r="A14" s="475" t="s">
        <v>1214</v>
      </c>
      <c r="B14" s="476" t="s">
        <v>1215</v>
      </c>
      <c r="C14" s="477">
        <v>39</v>
      </c>
      <c r="D14" s="479">
        <v>37</v>
      </c>
      <c r="E14" s="477">
        <v>32</v>
      </c>
    </row>
    <row r="15" spans="1:5" ht="15" customHeight="1">
      <c r="A15" s="475" t="s">
        <v>1216</v>
      </c>
      <c r="B15" s="476" t="s">
        <v>1217</v>
      </c>
      <c r="C15" s="477">
        <v>50</v>
      </c>
      <c r="D15" s="479">
        <v>47</v>
      </c>
      <c r="E15" s="477">
        <v>42</v>
      </c>
    </row>
    <row r="16" spans="1:5" ht="15" customHeight="1">
      <c r="A16" s="475" t="s">
        <v>1218</v>
      </c>
      <c r="B16" s="476" t="s">
        <v>1219</v>
      </c>
      <c r="C16" s="477">
        <v>52</v>
      </c>
      <c r="D16" s="479">
        <v>49</v>
      </c>
      <c r="E16" s="477">
        <v>43</v>
      </c>
    </row>
    <row r="17" spans="1:5" ht="15" customHeight="1">
      <c r="A17" s="475" t="s">
        <v>1220</v>
      </c>
      <c r="B17" s="476" t="s">
        <v>1221</v>
      </c>
      <c r="C17" s="477">
        <v>70</v>
      </c>
      <c r="D17" s="479">
        <v>66</v>
      </c>
      <c r="E17" s="477">
        <v>59</v>
      </c>
    </row>
    <row r="18" spans="1:5" ht="17.25" customHeight="1">
      <c r="A18" s="474" t="s">
        <v>1222</v>
      </c>
      <c r="B18" s="474"/>
      <c r="C18" s="474"/>
      <c r="D18" s="474"/>
      <c r="E18" s="474"/>
    </row>
    <row r="19" spans="1:5" ht="15" customHeight="1">
      <c r="A19" s="475" t="s">
        <v>1223</v>
      </c>
      <c r="B19" s="476" t="s">
        <v>1224</v>
      </c>
      <c r="C19" s="477">
        <v>63</v>
      </c>
      <c r="D19" s="477">
        <v>60</v>
      </c>
      <c r="E19" s="477">
        <v>53</v>
      </c>
    </row>
    <row r="20" spans="1:5" ht="15" customHeight="1">
      <c r="A20" s="475" t="s">
        <v>1225</v>
      </c>
      <c r="B20" s="476" t="s">
        <v>1226</v>
      </c>
      <c r="C20" s="477">
        <v>74</v>
      </c>
      <c r="D20" s="477">
        <v>70</v>
      </c>
      <c r="E20" s="477">
        <v>62</v>
      </c>
    </row>
    <row r="21" spans="1:5" ht="15" customHeight="1">
      <c r="A21" s="475" t="s">
        <v>1227</v>
      </c>
      <c r="B21" s="476" t="s">
        <v>1228</v>
      </c>
      <c r="C21" s="477">
        <v>100</v>
      </c>
      <c r="D21" s="477">
        <v>95</v>
      </c>
      <c r="E21" s="477">
        <v>84</v>
      </c>
    </row>
    <row r="22" spans="1:5" ht="15" customHeight="1">
      <c r="A22" s="475" t="s">
        <v>1229</v>
      </c>
      <c r="B22" s="476" t="s">
        <v>1230</v>
      </c>
      <c r="C22" s="477">
        <v>144</v>
      </c>
      <c r="D22" s="477">
        <v>137</v>
      </c>
      <c r="E22" s="477">
        <v>121</v>
      </c>
    </row>
    <row r="23" spans="1:5" ht="15" customHeight="1">
      <c r="A23" s="478" t="s">
        <v>1231</v>
      </c>
      <c r="B23" s="470" t="s">
        <v>1232</v>
      </c>
      <c r="C23" s="479">
        <v>82</v>
      </c>
      <c r="D23" s="477">
        <v>78</v>
      </c>
      <c r="E23" s="477">
        <v>69</v>
      </c>
    </row>
    <row r="24" spans="1:5" ht="15" customHeight="1">
      <c r="A24" s="478" t="s">
        <v>1233</v>
      </c>
      <c r="B24" s="470" t="s">
        <v>1234</v>
      </c>
      <c r="C24" s="479">
        <v>101</v>
      </c>
      <c r="D24" s="477">
        <v>96</v>
      </c>
      <c r="E24" s="477">
        <v>85</v>
      </c>
    </row>
    <row r="25" spans="1:5" ht="15" customHeight="1">
      <c r="A25" s="478" t="s">
        <v>1235</v>
      </c>
      <c r="B25" s="470" t="s">
        <v>1236</v>
      </c>
      <c r="C25" s="479">
        <v>124</v>
      </c>
      <c r="D25" s="477">
        <v>118</v>
      </c>
      <c r="E25" s="477">
        <v>104</v>
      </c>
    </row>
    <row r="26" spans="1:5" ht="15" customHeight="1">
      <c r="A26" s="478" t="s">
        <v>1237</v>
      </c>
      <c r="B26" s="470" t="s">
        <v>1238</v>
      </c>
      <c r="C26" s="479">
        <v>142</v>
      </c>
      <c r="D26" s="477">
        <v>135</v>
      </c>
      <c r="E26" s="477">
        <v>119</v>
      </c>
    </row>
    <row r="27" spans="1:5" ht="15" customHeight="1">
      <c r="A27" s="478" t="s">
        <v>1239</v>
      </c>
      <c r="B27" s="470" t="s">
        <v>1240</v>
      </c>
      <c r="C27" s="479">
        <v>146</v>
      </c>
      <c r="D27" s="477">
        <v>138</v>
      </c>
      <c r="E27" s="477">
        <v>122</v>
      </c>
    </row>
    <row r="28" spans="1:5" ht="15" customHeight="1">
      <c r="A28" s="478" t="s">
        <v>1241</v>
      </c>
      <c r="B28" s="470" t="s">
        <v>1242</v>
      </c>
      <c r="C28" s="479">
        <v>51</v>
      </c>
      <c r="D28" s="477">
        <v>48</v>
      </c>
      <c r="E28" s="477">
        <v>42</v>
      </c>
    </row>
    <row r="29" spans="1:5" ht="15" customHeight="1">
      <c r="A29" s="355" t="s">
        <v>1243</v>
      </c>
      <c r="B29" s="359" t="s">
        <v>1244</v>
      </c>
      <c r="C29" s="479">
        <v>51</v>
      </c>
      <c r="D29" s="477">
        <v>48</v>
      </c>
      <c r="E29" s="477">
        <v>42</v>
      </c>
    </row>
    <row r="30" spans="1:5" ht="15" customHeight="1">
      <c r="A30" s="355" t="s">
        <v>1245</v>
      </c>
      <c r="B30" s="356" t="s">
        <v>1246</v>
      </c>
      <c r="C30" s="480">
        <v>75</v>
      </c>
      <c r="D30" s="481">
        <v>71</v>
      </c>
      <c r="E30" s="481">
        <v>63</v>
      </c>
    </row>
    <row r="31" spans="1:5" ht="15" customHeight="1">
      <c r="A31" s="355" t="s">
        <v>1247</v>
      </c>
      <c r="B31" s="356" t="s">
        <v>1248</v>
      </c>
      <c r="C31" s="480">
        <v>63</v>
      </c>
      <c r="D31" s="481">
        <v>51</v>
      </c>
      <c r="E31" s="481">
        <v>53</v>
      </c>
    </row>
    <row r="32" spans="1:7" ht="15" customHeight="1">
      <c r="A32" s="482" t="s">
        <v>1249</v>
      </c>
      <c r="B32" s="359" t="s">
        <v>1250</v>
      </c>
      <c r="C32" s="480">
        <v>94</v>
      </c>
      <c r="D32" s="481">
        <v>89</v>
      </c>
      <c r="E32" s="481">
        <v>79</v>
      </c>
      <c r="G32" s="483"/>
    </row>
    <row r="33" spans="1:5" ht="15" customHeight="1">
      <c r="A33" s="355" t="s">
        <v>1251</v>
      </c>
      <c r="B33" s="356" t="s">
        <v>1252</v>
      </c>
      <c r="C33" s="484">
        <v>55</v>
      </c>
      <c r="D33" s="481">
        <v>52</v>
      </c>
      <c r="E33" s="481">
        <v>46</v>
      </c>
    </row>
    <row r="34" spans="1:5" ht="15" customHeight="1">
      <c r="A34" s="355" t="s">
        <v>1253</v>
      </c>
      <c r="B34" s="356" t="s">
        <v>1254</v>
      </c>
      <c r="C34" s="485">
        <v>51</v>
      </c>
      <c r="D34" s="481">
        <v>48</v>
      </c>
      <c r="E34" s="481">
        <v>43</v>
      </c>
    </row>
    <row r="35" spans="1:5" ht="15" customHeight="1">
      <c r="A35" s="355" t="s">
        <v>1255</v>
      </c>
      <c r="B35" s="356" t="s">
        <v>1256</v>
      </c>
      <c r="C35" s="485">
        <v>66</v>
      </c>
      <c r="D35" s="481">
        <v>63</v>
      </c>
      <c r="E35" s="481">
        <v>55</v>
      </c>
    </row>
    <row r="36" spans="1:5" ht="15" customHeight="1">
      <c r="A36" s="15" t="s">
        <v>1257</v>
      </c>
      <c r="B36" s="16" t="s">
        <v>1258</v>
      </c>
      <c r="C36" s="481">
        <v>47</v>
      </c>
      <c r="D36" s="481">
        <v>44</v>
      </c>
      <c r="E36" s="481">
        <v>39</v>
      </c>
    </row>
    <row r="37" spans="1:5" ht="15" customHeight="1">
      <c r="A37" s="475" t="s">
        <v>1259</v>
      </c>
      <c r="B37" s="476" t="s">
        <v>1260</v>
      </c>
      <c r="C37" s="477">
        <v>60</v>
      </c>
      <c r="D37" s="477">
        <v>57</v>
      </c>
      <c r="E37" s="477">
        <v>50</v>
      </c>
    </row>
    <row r="38" spans="1:5" ht="15" customHeight="1">
      <c r="A38" s="24" t="s">
        <v>1261</v>
      </c>
      <c r="B38" s="16" t="s">
        <v>1262</v>
      </c>
      <c r="C38" s="484">
        <v>63</v>
      </c>
      <c r="D38" s="486">
        <v>59</v>
      </c>
      <c r="E38" s="486">
        <v>53</v>
      </c>
    </row>
    <row r="39" spans="1:5" ht="15" customHeight="1">
      <c r="A39" s="475" t="s">
        <v>1263</v>
      </c>
      <c r="B39" s="476" t="s">
        <v>1264</v>
      </c>
      <c r="C39" s="477">
        <v>82</v>
      </c>
      <c r="D39" s="477">
        <v>78</v>
      </c>
      <c r="E39" s="477">
        <v>69</v>
      </c>
    </row>
    <row r="40" spans="1:5" ht="15">
      <c r="A40" s="474" t="s">
        <v>1265</v>
      </c>
      <c r="B40" s="474"/>
      <c r="C40" s="474"/>
      <c r="D40" s="474"/>
      <c r="E40" s="474"/>
    </row>
    <row r="41" spans="1:5" ht="15" customHeight="1">
      <c r="A41" s="475" t="s">
        <v>1266</v>
      </c>
      <c r="B41" s="476" t="s">
        <v>1267</v>
      </c>
      <c r="C41" s="477">
        <v>98</v>
      </c>
      <c r="D41" s="477">
        <v>93</v>
      </c>
      <c r="E41" s="477">
        <v>82</v>
      </c>
    </row>
    <row r="42" spans="1:5" ht="15" customHeight="1">
      <c r="A42" s="475" t="s">
        <v>1268</v>
      </c>
      <c r="B42" s="476" t="s">
        <v>1269</v>
      </c>
      <c r="C42" s="477">
        <v>122</v>
      </c>
      <c r="D42" s="477">
        <v>116</v>
      </c>
      <c r="E42" s="477">
        <v>102</v>
      </c>
    </row>
    <row r="43" spans="1:5" ht="15" customHeight="1">
      <c r="A43" s="478" t="s">
        <v>1270</v>
      </c>
      <c r="B43" s="470" t="s">
        <v>1271</v>
      </c>
      <c r="C43" s="479">
        <v>151</v>
      </c>
      <c r="D43" s="479">
        <v>143</v>
      </c>
      <c r="E43" s="477">
        <v>127</v>
      </c>
    </row>
    <row r="44" spans="1:5" ht="15" customHeight="1">
      <c r="A44" s="478" t="s">
        <v>1272</v>
      </c>
      <c r="B44" s="470" t="s">
        <v>1273</v>
      </c>
      <c r="C44" s="479">
        <v>180</v>
      </c>
      <c r="D44" s="479">
        <v>171</v>
      </c>
      <c r="E44" s="477">
        <v>151</v>
      </c>
    </row>
    <row r="45" spans="1:5" ht="15" customHeight="1">
      <c r="A45" s="475" t="s">
        <v>1274</v>
      </c>
      <c r="B45" s="476" t="s">
        <v>1275</v>
      </c>
      <c r="C45" s="477">
        <v>164</v>
      </c>
      <c r="D45" s="477">
        <v>156</v>
      </c>
      <c r="E45" s="477">
        <v>138</v>
      </c>
    </row>
    <row r="46" spans="1:5" ht="15">
      <c r="A46" s="474" t="s">
        <v>1276</v>
      </c>
      <c r="B46" s="474"/>
      <c r="C46" s="474"/>
      <c r="D46" s="474"/>
      <c r="E46" s="474"/>
    </row>
    <row r="47" spans="1:5" ht="15" customHeight="1">
      <c r="A47" s="475" t="s">
        <v>1277</v>
      </c>
      <c r="B47" s="476" t="s">
        <v>1278</v>
      </c>
      <c r="C47" s="477">
        <v>388</v>
      </c>
      <c r="D47" s="477">
        <v>368</v>
      </c>
      <c r="E47" s="477">
        <v>326</v>
      </c>
    </row>
    <row r="48" spans="1:5" ht="15" customHeight="1">
      <c r="A48" s="475" t="s">
        <v>1279</v>
      </c>
      <c r="B48" s="476" t="s">
        <v>1280</v>
      </c>
      <c r="C48" s="477">
        <v>388</v>
      </c>
      <c r="D48" s="477">
        <v>368</v>
      </c>
      <c r="E48" s="477">
        <v>326</v>
      </c>
    </row>
    <row r="49" spans="1:5" ht="15" customHeight="1">
      <c r="A49" s="475" t="s">
        <v>1281</v>
      </c>
      <c r="B49" s="476" t="s">
        <v>1282</v>
      </c>
      <c r="C49" s="477">
        <v>388</v>
      </c>
      <c r="D49" s="477">
        <v>368</v>
      </c>
      <c r="E49" s="477">
        <v>326</v>
      </c>
    </row>
    <row r="50" spans="1:5" ht="15" customHeight="1">
      <c r="A50" s="475" t="s">
        <v>1283</v>
      </c>
      <c r="B50" s="476" t="s">
        <v>1284</v>
      </c>
      <c r="C50" s="477">
        <v>391</v>
      </c>
      <c r="D50" s="477">
        <v>368</v>
      </c>
      <c r="E50" s="477">
        <v>326</v>
      </c>
    </row>
    <row r="51" spans="1:5" ht="12.75">
      <c r="A51" s="487"/>
      <c r="B51" s="488"/>
      <c r="C51" s="489"/>
      <c r="D51" s="489"/>
      <c r="E51" s="490"/>
    </row>
    <row r="52" spans="1:5" ht="12.75">
      <c r="A52" s="487"/>
      <c r="B52" s="488"/>
      <c r="C52" s="489"/>
      <c r="D52" s="489"/>
      <c r="E52" s="490"/>
    </row>
    <row r="53" spans="1:5" ht="29.25" customHeight="1">
      <c r="A53" s="491" t="s">
        <v>1285</v>
      </c>
      <c r="B53" s="491"/>
      <c r="C53" s="491"/>
      <c r="D53" s="491"/>
      <c r="E53" s="491"/>
    </row>
    <row r="54" spans="1:5" ht="21" customHeight="1">
      <c r="A54" s="492" t="s">
        <v>1286</v>
      </c>
      <c r="B54" s="492"/>
      <c r="C54" s="492"/>
      <c r="D54" s="492"/>
      <c r="E54" s="492"/>
    </row>
    <row r="55" spans="1:5" ht="36.75">
      <c r="A55" s="478" t="s">
        <v>1287</v>
      </c>
      <c r="B55" s="470" t="s">
        <v>1288</v>
      </c>
      <c r="C55" s="479">
        <v>58</v>
      </c>
      <c r="D55" s="479">
        <f>C55*0.95</f>
        <v>55.1</v>
      </c>
      <c r="E55" s="479">
        <f>C55*0.84</f>
        <v>48.72</v>
      </c>
    </row>
    <row r="56" spans="1:5" ht="46.5" customHeight="1">
      <c r="A56" s="478" t="s">
        <v>1289</v>
      </c>
      <c r="B56" s="470" t="s">
        <v>1290</v>
      </c>
      <c r="C56" s="479">
        <v>72</v>
      </c>
      <c r="D56" s="479">
        <f>C56*0.95</f>
        <v>68.4</v>
      </c>
      <c r="E56" s="479">
        <f>C56*0.84</f>
        <v>60.48</v>
      </c>
    </row>
    <row r="57" spans="1:5" ht="46.5" customHeight="1">
      <c r="A57" s="355" t="s">
        <v>1291</v>
      </c>
      <c r="B57" s="359" t="s">
        <v>1292</v>
      </c>
      <c r="C57" s="480">
        <v>155</v>
      </c>
      <c r="D57" s="479">
        <f>C57*0.95</f>
        <v>147.25</v>
      </c>
      <c r="E57" s="479">
        <f>C57*0.84</f>
        <v>130.2</v>
      </c>
    </row>
    <row r="58" spans="1:5" ht="46.5" customHeight="1">
      <c r="A58" s="355" t="s">
        <v>1293</v>
      </c>
      <c r="B58" s="359" t="s">
        <v>1294</v>
      </c>
      <c r="C58" s="480">
        <v>163</v>
      </c>
      <c r="D58" s="479">
        <f>C58*0.95</f>
        <v>154.85000000000002</v>
      </c>
      <c r="E58" s="479">
        <f>C58*0.84</f>
        <v>136.92</v>
      </c>
    </row>
    <row r="59" spans="1:5" ht="46.5" customHeight="1">
      <c r="A59" s="355" t="s">
        <v>1295</v>
      </c>
      <c r="B59" s="359" t="s">
        <v>1296</v>
      </c>
      <c r="C59" s="480">
        <v>210</v>
      </c>
      <c r="D59" s="479">
        <f>C59*0.95</f>
        <v>199.5</v>
      </c>
      <c r="E59" s="479">
        <f>C59*0.84</f>
        <v>176.4</v>
      </c>
    </row>
    <row r="60" spans="1:5" ht="46.5" customHeight="1">
      <c r="A60" s="355" t="s">
        <v>1297</v>
      </c>
      <c r="B60" s="359" t="s">
        <v>1298</v>
      </c>
      <c r="C60" s="480">
        <v>28</v>
      </c>
      <c r="D60" s="479">
        <f>C60*0.95</f>
        <v>26.6</v>
      </c>
      <c r="E60" s="479">
        <f>C60*0.84</f>
        <v>23.52</v>
      </c>
    </row>
    <row r="61" spans="1:5" ht="17.25" customHeight="1">
      <c r="A61" s="492" t="s">
        <v>1299</v>
      </c>
      <c r="B61" s="492"/>
      <c r="C61" s="492"/>
      <c r="D61" s="492"/>
      <c r="E61" s="492"/>
    </row>
    <row r="62" spans="1:5" ht="32.25" customHeight="1">
      <c r="A62" s="478" t="s">
        <v>1300</v>
      </c>
      <c r="B62" s="470" t="s">
        <v>1301</v>
      </c>
      <c r="C62" s="479">
        <v>68</v>
      </c>
      <c r="D62" s="479">
        <f>C62*0.95</f>
        <v>64.60000000000001</v>
      </c>
      <c r="E62" s="479">
        <f>C62*0.84</f>
        <v>57.12</v>
      </c>
    </row>
    <row r="63" spans="1:5" ht="32.25" customHeight="1">
      <c r="A63" s="478" t="s">
        <v>1302</v>
      </c>
      <c r="B63" s="470" t="s">
        <v>1303</v>
      </c>
      <c r="C63" s="479">
        <v>130</v>
      </c>
      <c r="D63" s="479">
        <f>C63*0.95</f>
        <v>123.50000000000001</v>
      </c>
      <c r="E63" s="479">
        <f>C63*0.84</f>
        <v>109.2</v>
      </c>
    </row>
    <row r="64" spans="1:5" ht="32.25" customHeight="1">
      <c r="A64" s="478" t="s">
        <v>1304</v>
      </c>
      <c r="B64" s="470" t="s">
        <v>1305</v>
      </c>
      <c r="C64" s="479">
        <v>125</v>
      </c>
      <c r="D64" s="479">
        <f>C64*0.95</f>
        <v>118.75000000000001</v>
      </c>
      <c r="E64" s="479">
        <f>C64*0.84</f>
        <v>105</v>
      </c>
    </row>
    <row r="65" spans="1:5" ht="32.25" customHeight="1">
      <c r="A65" s="478" t="s">
        <v>1306</v>
      </c>
      <c r="B65" s="470" t="s">
        <v>1307</v>
      </c>
      <c r="C65" s="479">
        <v>115</v>
      </c>
      <c r="D65" s="479">
        <f>C65*0.95</f>
        <v>109.25000000000001</v>
      </c>
      <c r="E65" s="479">
        <f>C65*0.84</f>
        <v>96.6</v>
      </c>
    </row>
    <row r="66" spans="1:5" ht="32.25" customHeight="1">
      <c r="A66" s="478" t="s">
        <v>1308</v>
      </c>
      <c r="B66" s="470" t="s">
        <v>1309</v>
      </c>
      <c r="C66" s="479">
        <v>270</v>
      </c>
      <c r="D66" s="479">
        <f>C66*0.95</f>
        <v>256.5</v>
      </c>
      <c r="E66" s="479">
        <f>C66*0.84</f>
        <v>226.79999999999998</v>
      </c>
    </row>
    <row r="67" spans="1:5" ht="21" customHeight="1">
      <c r="A67" s="492" t="s">
        <v>1310</v>
      </c>
      <c r="B67" s="492"/>
      <c r="C67" s="492"/>
      <c r="D67" s="492"/>
      <c r="E67" s="492"/>
    </row>
    <row r="68" spans="1:5" ht="38.25" customHeight="1">
      <c r="A68" s="482" t="s">
        <v>1311</v>
      </c>
      <c r="B68" s="359" t="s">
        <v>1312</v>
      </c>
      <c r="C68" s="480">
        <v>90</v>
      </c>
      <c r="D68" s="480">
        <f>C68*0.95</f>
        <v>85.5</v>
      </c>
      <c r="E68" s="480">
        <f>C68*0.84</f>
        <v>75.6</v>
      </c>
    </row>
    <row r="69" spans="1:5" ht="38.25" customHeight="1">
      <c r="A69" s="360" t="s">
        <v>1313</v>
      </c>
      <c r="B69" s="359" t="s">
        <v>1314</v>
      </c>
      <c r="C69" s="480">
        <v>170</v>
      </c>
      <c r="D69" s="480">
        <f>C69*0.95</f>
        <v>161.5</v>
      </c>
      <c r="E69" s="480">
        <f>C69*0.84</f>
        <v>142.79999999999998</v>
      </c>
    </row>
    <row r="70" spans="1:5" ht="38.25" customHeight="1">
      <c r="A70" s="360" t="s">
        <v>1315</v>
      </c>
      <c r="B70" s="359" t="s">
        <v>1316</v>
      </c>
      <c r="C70" s="480">
        <v>195</v>
      </c>
      <c r="D70" s="480">
        <f>C70*0.95</f>
        <v>185.25</v>
      </c>
      <c r="E70" s="480">
        <f>C70*0.84</f>
        <v>163.79999999999998</v>
      </c>
    </row>
    <row r="71" spans="1:5" ht="38.25" customHeight="1">
      <c r="A71" s="355" t="s">
        <v>1317</v>
      </c>
      <c r="B71" s="356" t="s">
        <v>1318</v>
      </c>
      <c r="C71" s="480">
        <v>235</v>
      </c>
      <c r="D71" s="480">
        <f>C71*0.95</f>
        <v>223.25000000000003</v>
      </c>
      <c r="E71" s="480">
        <f>C71*0.84</f>
        <v>197.4</v>
      </c>
    </row>
    <row r="72" spans="1:5" ht="48.75" customHeight="1">
      <c r="A72" s="355" t="s">
        <v>1319</v>
      </c>
      <c r="B72" s="356" t="s">
        <v>1320</v>
      </c>
      <c r="C72" s="480">
        <v>325</v>
      </c>
      <c r="D72" s="480">
        <f>C72*0.95</f>
        <v>308.75</v>
      </c>
      <c r="E72" s="480">
        <f>C72*0.84</f>
        <v>273</v>
      </c>
    </row>
    <row r="73" spans="1:5" ht="19.5" customHeight="1">
      <c r="A73" s="492" t="s">
        <v>1321</v>
      </c>
      <c r="B73" s="492"/>
      <c r="C73" s="492"/>
      <c r="D73" s="492"/>
      <c r="E73" s="492"/>
    </row>
    <row r="74" spans="1:5" ht="14.25" customHeight="1">
      <c r="A74" s="493" t="s">
        <v>1322</v>
      </c>
      <c r="B74" s="493"/>
      <c r="C74" s="493"/>
      <c r="D74" s="493"/>
      <c r="E74" s="493"/>
    </row>
    <row r="75" spans="1:5" ht="32.25" customHeight="1">
      <c r="A75" s="478" t="s">
        <v>1323</v>
      </c>
      <c r="B75" s="470" t="s">
        <v>1324</v>
      </c>
      <c r="C75" s="479">
        <v>112</v>
      </c>
      <c r="D75" s="479">
        <f>C75*0.95</f>
        <v>106.4</v>
      </c>
      <c r="E75" s="477">
        <f>C75*0.84</f>
        <v>94.08</v>
      </c>
    </row>
    <row r="76" spans="1:5" ht="32.25" customHeight="1">
      <c r="A76" s="478" t="s">
        <v>1325</v>
      </c>
      <c r="B76" s="470" t="s">
        <v>1326</v>
      </c>
      <c r="C76" s="479">
        <v>120</v>
      </c>
      <c r="D76" s="479">
        <f>C76*0.95</f>
        <v>114.00000000000001</v>
      </c>
      <c r="E76" s="477">
        <f>C76*0.84</f>
        <v>100.8</v>
      </c>
    </row>
    <row r="77" spans="1:5" ht="32.25" customHeight="1">
      <c r="A77" s="478" t="s">
        <v>1327</v>
      </c>
      <c r="B77" s="470" t="s">
        <v>1328</v>
      </c>
      <c r="C77" s="479">
        <v>168</v>
      </c>
      <c r="D77" s="479">
        <f>C77*0.95</f>
        <v>159.60000000000002</v>
      </c>
      <c r="E77" s="477">
        <f>C77*0.84</f>
        <v>141.12</v>
      </c>
    </row>
    <row r="78" spans="1:5" ht="15.75" customHeight="1">
      <c r="A78" s="493" t="s">
        <v>1329</v>
      </c>
      <c r="B78" s="493"/>
      <c r="C78" s="493"/>
      <c r="D78" s="493"/>
      <c r="E78" s="493"/>
    </row>
    <row r="79" spans="1:5" ht="35.25" customHeight="1">
      <c r="A79" s="494" t="s">
        <v>1330</v>
      </c>
      <c r="B79" s="356" t="s">
        <v>1331</v>
      </c>
      <c r="C79" s="484">
        <v>180</v>
      </c>
      <c r="D79" s="484">
        <f>C79*0.95</f>
        <v>171</v>
      </c>
      <c r="E79" s="484">
        <f>C79*0.84</f>
        <v>151.2</v>
      </c>
    </row>
    <row r="80" spans="1:5" ht="35.25" customHeight="1">
      <c r="A80" s="494" t="s">
        <v>1332</v>
      </c>
      <c r="B80" s="359" t="s">
        <v>1333</v>
      </c>
      <c r="C80" s="484">
        <v>170</v>
      </c>
      <c r="D80" s="484">
        <f>C80*0.95</f>
        <v>161.5</v>
      </c>
      <c r="E80" s="484">
        <f>C80*0.84</f>
        <v>142.79999999999998</v>
      </c>
    </row>
    <row r="81" spans="1:5" ht="35.25" customHeight="1">
      <c r="A81" s="482" t="s">
        <v>1334</v>
      </c>
      <c r="B81" s="359" t="s">
        <v>1335</v>
      </c>
      <c r="C81" s="480">
        <v>179</v>
      </c>
      <c r="D81" s="484">
        <f>C81*0.95</f>
        <v>170.05</v>
      </c>
      <c r="E81" s="484">
        <f>C81*0.84</f>
        <v>150.35999999999999</v>
      </c>
    </row>
    <row r="82" spans="1:5" ht="35.25" customHeight="1">
      <c r="A82" s="355" t="s">
        <v>1336</v>
      </c>
      <c r="B82" s="356" t="s">
        <v>1337</v>
      </c>
      <c r="C82" s="484">
        <v>215</v>
      </c>
      <c r="D82" s="484">
        <f>C82*0.95</f>
        <v>204.25000000000003</v>
      </c>
      <c r="E82" s="484">
        <f>C82*0.84</f>
        <v>180.6</v>
      </c>
    </row>
    <row r="83" spans="1:5" ht="35.25" customHeight="1">
      <c r="A83" s="355" t="s">
        <v>1338</v>
      </c>
      <c r="B83" s="359" t="s">
        <v>1339</v>
      </c>
      <c r="C83" s="484">
        <v>210</v>
      </c>
      <c r="D83" s="484">
        <f>C83*0.95</f>
        <v>199.5</v>
      </c>
      <c r="E83" s="484">
        <f>C83*0.84</f>
        <v>176.4</v>
      </c>
    </row>
    <row r="84" spans="1:5" ht="27" customHeight="1">
      <c r="A84" s="492" t="s">
        <v>1340</v>
      </c>
      <c r="B84" s="492"/>
      <c r="C84" s="492"/>
      <c r="D84" s="492"/>
      <c r="E84" s="492"/>
    </row>
    <row r="85" spans="1:5" ht="46.5" customHeight="1">
      <c r="A85" s="355" t="s">
        <v>1341</v>
      </c>
      <c r="B85" s="356" t="s">
        <v>1342</v>
      </c>
      <c r="C85" s="484">
        <v>210</v>
      </c>
      <c r="D85" s="484">
        <f>C85*0.95</f>
        <v>199.5</v>
      </c>
      <c r="E85" s="484">
        <f>C85*0.84</f>
        <v>176.4</v>
      </c>
    </row>
    <row r="86" spans="1:5" ht="35.25" customHeight="1">
      <c r="A86" s="355" t="s">
        <v>1343</v>
      </c>
      <c r="B86" s="356" t="s">
        <v>1333</v>
      </c>
      <c r="C86" s="484">
        <v>200</v>
      </c>
      <c r="D86" s="484">
        <f>C86*0.95</f>
        <v>190</v>
      </c>
      <c r="E86" s="484">
        <f>C86*0.84</f>
        <v>168</v>
      </c>
    </row>
    <row r="87" spans="1:5" ht="48" customHeight="1">
      <c r="A87" s="355" t="s">
        <v>1344</v>
      </c>
      <c r="B87" s="356" t="s">
        <v>1345</v>
      </c>
      <c r="C87" s="484">
        <v>220</v>
      </c>
      <c r="D87" s="484">
        <f>C87*0.95</f>
        <v>209.00000000000003</v>
      </c>
      <c r="E87" s="484">
        <f>C87*0.84</f>
        <v>184.79999999999998</v>
      </c>
    </row>
    <row r="88" spans="1:5" ht="35.25" customHeight="1">
      <c r="A88" s="355" t="s">
        <v>1346</v>
      </c>
      <c r="B88" s="356" t="s">
        <v>1347</v>
      </c>
      <c r="C88" s="484">
        <v>216</v>
      </c>
      <c r="D88" s="484">
        <f>C88*0.95</f>
        <v>205.20000000000002</v>
      </c>
      <c r="E88" s="484">
        <f>C88*0.84</f>
        <v>181.44</v>
      </c>
    </row>
    <row r="89" spans="1:5" ht="92.25" customHeight="1">
      <c r="A89" s="355" t="s">
        <v>1348</v>
      </c>
      <c r="B89" s="356" t="s">
        <v>1349</v>
      </c>
      <c r="C89" s="484">
        <v>285</v>
      </c>
      <c r="D89" s="484">
        <f>C89*0.95</f>
        <v>270.75</v>
      </c>
      <c r="E89" s="484">
        <f>C89*0.84</f>
        <v>239.39999999999998</v>
      </c>
    </row>
    <row r="90" spans="1:5" ht="35.25" customHeight="1">
      <c r="A90" s="355" t="s">
        <v>1350</v>
      </c>
      <c r="B90" s="356" t="s">
        <v>1351</v>
      </c>
      <c r="C90" s="484">
        <v>281</v>
      </c>
      <c r="D90" s="484">
        <f>C90*0.95</f>
        <v>266.95000000000005</v>
      </c>
      <c r="E90" s="484">
        <f>C90*0.84</f>
        <v>236.04</v>
      </c>
    </row>
    <row r="91" spans="1:5" ht="59.25" customHeight="1">
      <c r="A91" s="355" t="s">
        <v>1352</v>
      </c>
      <c r="B91" s="356" t="s">
        <v>1353</v>
      </c>
      <c r="C91" s="484">
        <v>290</v>
      </c>
      <c r="D91" s="484">
        <f>C91*0.95</f>
        <v>275.5</v>
      </c>
      <c r="E91" s="484">
        <f>C91*0.84</f>
        <v>243.6</v>
      </c>
    </row>
    <row r="92" spans="1:5" ht="35.25" customHeight="1">
      <c r="A92" s="355" t="s">
        <v>1354</v>
      </c>
      <c r="B92" s="359" t="s">
        <v>1355</v>
      </c>
      <c r="C92" s="484">
        <v>320</v>
      </c>
      <c r="D92" s="484">
        <f>C92*0.95</f>
        <v>304</v>
      </c>
      <c r="E92" s="484">
        <f>C92*0.84</f>
        <v>268.8</v>
      </c>
    </row>
    <row r="93" spans="1:5" ht="74.25" customHeight="1">
      <c r="A93" s="355" t="s">
        <v>1356</v>
      </c>
      <c r="B93" s="356" t="s">
        <v>1357</v>
      </c>
      <c r="C93" s="484">
        <v>290</v>
      </c>
      <c r="D93" s="484">
        <f>C93*0.95</f>
        <v>275.5</v>
      </c>
      <c r="E93" s="484">
        <f>C93*0.84</f>
        <v>243.6</v>
      </c>
    </row>
    <row r="94" spans="1:5" ht="35.25" customHeight="1">
      <c r="A94" s="355" t="s">
        <v>1358</v>
      </c>
      <c r="B94" s="359" t="s">
        <v>1359</v>
      </c>
      <c r="C94" s="484">
        <v>320</v>
      </c>
      <c r="D94" s="484">
        <f>C94*0.95</f>
        <v>304</v>
      </c>
      <c r="E94" s="484">
        <f>C94*0.84</f>
        <v>268.8</v>
      </c>
    </row>
    <row r="95" spans="1:5" ht="57.75" customHeight="1">
      <c r="A95" s="355" t="s">
        <v>1360</v>
      </c>
      <c r="B95" s="359" t="s">
        <v>1361</v>
      </c>
      <c r="C95" s="484">
        <v>320</v>
      </c>
      <c r="D95" s="484">
        <f>C95*0.95</f>
        <v>304</v>
      </c>
      <c r="E95" s="484">
        <f>C95*0.84</f>
        <v>268.8</v>
      </c>
    </row>
    <row r="96" spans="1:5" ht="35.25" customHeight="1">
      <c r="A96" s="355" t="s">
        <v>1362</v>
      </c>
      <c r="B96" s="359" t="s">
        <v>1363</v>
      </c>
      <c r="C96" s="484">
        <v>325</v>
      </c>
      <c r="D96" s="484">
        <f>C96*0.95</f>
        <v>308.75</v>
      </c>
      <c r="E96" s="484">
        <f>C96*0.84</f>
        <v>273</v>
      </c>
    </row>
    <row r="97" spans="1:5" ht="35.25" customHeight="1">
      <c r="A97" s="355" t="s">
        <v>1364</v>
      </c>
      <c r="B97" s="359" t="s">
        <v>1365</v>
      </c>
      <c r="C97" s="484">
        <v>28</v>
      </c>
      <c r="D97" s="484">
        <f>C97*0.95</f>
        <v>26.6</v>
      </c>
      <c r="E97" s="484">
        <f>C97*0.84</f>
        <v>23.52</v>
      </c>
    </row>
    <row r="98" spans="1:5" ht="85.5" customHeight="1">
      <c r="A98" s="355" t="s">
        <v>1366</v>
      </c>
      <c r="B98" s="495" t="s">
        <v>1367</v>
      </c>
      <c r="C98" s="484">
        <v>425</v>
      </c>
      <c r="D98" s="484">
        <f>C98*0.95</f>
        <v>403.75</v>
      </c>
      <c r="E98" s="484">
        <f>C98*0.84</f>
        <v>357</v>
      </c>
    </row>
    <row r="99" spans="1:5" ht="80.25" customHeight="1">
      <c r="A99" s="355" t="s">
        <v>1368</v>
      </c>
      <c r="B99" s="496" t="s">
        <v>1369</v>
      </c>
      <c r="C99" s="484">
        <v>535</v>
      </c>
      <c r="D99" s="484">
        <f>C99*0.95</f>
        <v>508.25000000000006</v>
      </c>
      <c r="E99" s="484">
        <f>C99*0.84</f>
        <v>449.4</v>
      </c>
    </row>
    <row r="100" spans="1:5" ht="21" customHeight="1">
      <c r="A100" s="497" t="s">
        <v>1370</v>
      </c>
      <c r="B100" s="497"/>
      <c r="C100" s="497"/>
      <c r="D100" s="497"/>
      <c r="E100" s="497"/>
    </row>
    <row r="101" spans="1:5" ht="81.75" customHeight="1">
      <c r="A101" s="360" t="s">
        <v>1371</v>
      </c>
      <c r="B101" s="496" t="s">
        <v>1372</v>
      </c>
      <c r="C101" s="480">
        <v>325</v>
      </c>
      <c r="D101" s="480">
        <f>C101*0.95</f>
        <v>308.75</v>
      </c>
      <c r="E101" s="481">
        <f>C101*0.84</f>
        <v>273</v>
      </c>
    </row>
    <row r="102" spans="1:5" ht="85.5" customHeight="1">
      <c r="A102" s="355" t="s">
        <v>1373</v>
      </c>
      <c r="B102" s="498" t="s">
        <v>1374</v>
      </c>
      <c r="C102" s="480">
        <v>370</v>
      </c>
      <c r="D102" s="480">
        <f>C102*0.95</f>
        <v>351.5</v>
      </c>
      <c r="E102" s="481">
        <f>C102*0.84</f>
        <v>310.8</v>
      </c>
    </row>
    <row r="103" spans="1:5" ht="88.5" customHeight="1">
      <c r="A103" s="355" t="s">
        <v>1375</v>
      </c>
      <c r="B103" s="498" t="s">
        <v>1376</v>
      </c>
      <c r="C103" s="480">
        <v>585</v>
      </c>
      <c r="D103" s="480">
        <f>C103*0.95</f>
        <v>555.75</v>
      </c>
      <c r="E103" s="481">
        <f>C103*0.84</f>
        <v>491.4</v>
      </c>
    </row>
    <row r="104" spans="1:5" ht="82.5" customHeight="1">
      <c r="A104" s="360" t="s">
        <v>1377</v>
      </c>
      <c r="B104" s="496" t="s">
        <v>1378</v>
      </c>
      <c r="C104" s="480">
        <v>499</v>
      </c>
      <c r="D104" s="480">
        <f>C104*0.95</f>
        <v>474.05</v>
      </c>
      <c r="E104" s="481">
        <f>C104*0.84</f>
        <v>419.15999999999997</v>
      </c>
    </row>
    <row r="105" spans="1:5" ht="115.5" customHeight="1">
      <c r="A105" s="355" t="s">
        <v>1379</v>
      </c>
      <c r="B105" s="498" t="s">
        <v>1380</v>
      </c>
      <c r="C105" s="480">
        <v>565</v>
      </c>
      <c r="D105" s="480">
        <f>C105*0.95</f>
        <v>536.75</v>
      </c>
      <c r="E105" s="481">
        <f>C105*0.84</f>
        <v>474.59999999999997</v>
      </c>
    </row>
    <row r="106" spans="1:5" ht="111.75" customHeight="1">
      <c r="A106" s="355" t="s">
        <v>1381</v>
      </c>
      <c r="B106" s="498" t="s">
        <v>1382</v>
      </c>
      <c r="C106" s="480">
        <v>410</v>
      </c>
      <c r="D106" s="480">
        <f>C106*0.95</f>
        <v>389.5</v>
      </c>
      <c r="E106" s="481">
        <f>C106*0.84</f>
        <v>344.4</v>
      </c>
    </row>
    <row r="107" spans="1:5" ht="18" customHeight="1">
      <c r="A107" s="499" t="s">
        <v>1383</v>
      </c>
      <c r="B107" s="499"/>
      <c r="C107" s="499"/>
      <c r="D107" s="499"/>
      <c r="E107" s="499"/>
    </row>
    <row r="108" spans="1:5" ht="77.25" customHeight="1">
      <c r="A108" s="468" t="s">
        <v>1384</v>
      </c>
      <c r="B108" s="500" t="s">
        <v>1385</v>
      </c>
      <c r="C108" s="479">
        <v>730</v>
      </c>
      <c r="D108" s="479">
        <f>C108*0.95</f>
        <v>693.5</v>
      </c>
      <c r="E108" s="477">
        <f>C108*0.84</f>
        <v>613.1999999999999</v>
      </c>
    </row>
    <row r="109" spans="1:5" ht="21.75" customHeight="1">
      <c r="A109" s="499" t="s">
        <v>1386</v>
      </c>
      <c r="B109" s="499"/>
      <c r="C109" s="499"/>
      <c r="D109" s="499"/>
      <c r="E109" s="499"/>
    </row>
    <row r="110" spans="1:5" ht="46.5" customHeight="1">
      <c r="A110" s="484" t="s">
        <v>1387</v>
      </c>
      <c r="B110" s="501" t="s">
        <v>1388</v>
      </c>
      <c r="C110" s="484">
        <v>108</v>
      </c>
      <c r="D110" s="484">
        <f>C110*0.95</f>
        <v>102.60000000000001</v>
      </c>
      <c r="E110" s="486">
        <f>C110*0.84</f>
        <v>90.72</v>
      </c>
    </row>
    <row r="111" spans="1:5" ht="46.5" customHeight="1">
      <c r="A111" s="484" t="s">
        <v>1389</v>
      </c>
      <c r="B111" s="501" t="s">
        <v>1390</v>
      </c>
      <c r="C111" s="484">
        <v>110</v>
      </c>
      <c r="D111" s="484">
        <f>C111*0.95</f>
        <v>104.50000000000001</v>
      </c>
      <c r="E111" s="486">
        <f>C111*0.84</f>
        <v>92.39999999999999</v>
      </c>
    </row>
    <row r="112" spans="1:5" ht="46.5" customHeight="1">
      <c r="A112" s="484" t="s">
        <v>1391</v>
      </c>
      <c r="B112" s="501" t="s">
        <v>1392</v>
      </c>
      <c r="C112" s="484">
        <v>33</v>
      </c>
      <c r="D112" s="484">
        <f>C112*0.95</f>
        <v>31.35</v>
      </c>
      <c r="E112" s="486">
        <f>C112*0.84</f>
        <v>27.72</v>
      </c>
    </row>
    <row r="113" spans="1:5" ht="46.5" customHeight="1">
      <c r="A113" s="484" t="s">
        <v>1393</v>
      </c>
      <c r="B113" s="501" t="s">
        <v>1394</v>
      </c>
      <c r="C113" s="484">
        <v>46</v>
      </c>
      <c r="D113" s="484">
        <f>C113*0.95</f>
        <v>43.7</v>
      </c>
      <c r="E113" s="486">
        <f>C113*0.84</f>
        <v>38.64</v>
      </c>
    </row>
    <row r="114" spans="1:5" ht="46.5" customHeight="1">
      <c r="A114" s="484" t="s">
        <v>1395</v>
      </c>
      <c r="B114" s="501" t="s">
        <v>1396</v>
      </c>
      <c r="C114" s="484">
        <v>57</v>
      </c>
      <c r="D114" s="484">
        <f>C114*0.95</f>
        <v>54.150000000000006</v>
      </c>
      <c r="E114" s="486">
        <f>C114*0.84</f>
        <v>47.879999999999995</v>
      </c>
    </row>
    <row r="115" spans="1:5" ht="46.5" customHeight="1">
      <c r="A115" s="484" t="s">
        <v>1397</v>
      </c>
      <c r="B115" s="501" t="s">
        <v>1398</v>
      </c>
      <c r="C115" s="484">
        <v>35</v>
      </c>
      <c r="D115" s="484">
        <f>C115*0.95</f>
        <v>33.25</v>
      </c>
      <c r="E115" s="486">
        <f>C115*0.84</f>
        <v>29.4</v>
      </c>
    </row>
    <row r="116" spans="1:5" ht="46.5" customHeight="1">
      <c r="A116" s="484" t="s">
        <v>1399</v>
      </c>
      <c r="B116" s="501" t="s">
        <v>1400</v>
      </c>
      <c r="C116" s="484">
        <v>35</v>
      </c>
      <c r="D116" s="484">
        <f>C116*0.95</f>
        <v>33.25</v>
      </c>
      <c r="E116" s="486">
        <f>C116*0.84</f>
        <v>29.4</v>
      </c>
    </row>
    <row r="117" spans="1:5" ht="46.5" customHeight="1">
      <c r="A117" s="484" t="s">
        <v>1401</v>
      </c>
      <c r="B117" s="501" t="s">
        <v>1402</v>
      </c>
      <c r="C117" s="484">
        <v>35</v>
      </c>
      <c r="D117" s="484">
        <f>C117*0.95</f>
        <v>33.25</v>
      </c>
      <c r="E117" s="486">
        <f>C117*0.84</f>
        <v>29.4</v>
      </c>
    </row>
    <row r="118" spans="1:5" ht="46.5" customHeight="1">
      <c r="A118" s="484" t="s">
        <v>1403</v>
      </c>
      <c r="B118" s="501" t="s">
        <v>1404</v>
      </c>
      <c r="C118" s="484">
        <v>35</v>
      </c>
      <c r="D118" s="484">
        <f>C118*0.95</f>
        <v>33.25</v>
      </c>
      <c r="E118" s="486">
        <f>C118*0.84</f>
        <v>29.4</v>
      </c>
    </row>
    <row r="119" spans="1:5" ht="46.5" customHeight="1">
      <c r="A119" s="484" t="s">
        <v>1405</v>
      </c>
      <c r="B119" s="501" t="s">
        <v>1406</v>
      </c>
      <c r="C119" s="484">
        <v>91</v>
      </c>
      <c r="D119" s="484">
        <f>C119*0.95</f>
        <v>86.45</v>
      </c>
      <c r="E119" s="486">
        <f>C119*0.84</f>
        <v>76.44</v>
      </c>
    </row>
    <row r="120" spans="1:5" ht="46.5" customHeight="1">
      <c r="A120" s="484" t="s">
        <v>1407</v>
      </c>
      <c r="B120" s="501" t="s">
        <v>1408</v>
      </c>
      <c r="C120" s="484">
        <v>69</v>
      </c>
      <c r="D120" s="484">
        <f>C120*0.95</f>
        <v>65.55000000000001</v>
      </c>
      <c r="E120" s="486">
        <f>C120*0.84</f>
        <v>57.96</v>
      </c>
    </row>
    <row r="121" spans="1:5" ht="46.5" customHeight="1">
      <c r="A121" s="484" t="s">
        <v>1409</v>
      </c>
      <c r="B121" s="501" t="s">
        <v>1410</v>
      </c>
      <c r="C121" s="484">
        <v>69</v>
      </c>
      <c r="D121" s="484">
        <f>C121*0.95</f>
        <v>65.55000000000001</v>
      </c>
      <c r="E121" s="486">
        <f>C121*0.84</f>
        <v>57.96</v>
      </c>
    </row>
    <row r="122" spans="1:5" ht="46.5" customHeight="1">
      <c r="A122" s="484" t="s">
        <v>1411</v>
      </c>
      <c r="B122" s="501" t="s">
        <v>1412</v>
      </c>
      <c r="C122" s="484">
        <v>69</v>
      </c>
      <c r="D122" s="484">
        <f>C122*0.95</f>
        <v>65.55000000000001</v>
      </c>
      <c r="E122" s="486">
        <f>C122*0.84</f>
        <v>57.96</v>
      </c>
    </row>
    <row r="123" spans="1:5" ht="20.25" customHeight="1">
      <c r="A123" s="502" t="s">
        <v>1413</v>
      </c>
      <c r="B123" s="502"/>
      <c r="C123" s="502"/>
      <c r="D123" s="502">
        <f>C123*0.95</f>
        <v>0</v>
      </c>
      <c r="E123" s="502">
        <f>C123*0.84</f>
        <v>0</v>
      </c>
    </row>
    <row r="124" spans="1:5" ht="72.75" customHeight="1">
      <c r="A124" s="484" t="s">
        <v>1414</v>
      </c>
      <c r="B124" s="501" t="s">
        <v>1415</v>
      </c>
      <c r="C124" s="484">
        <v>950</v>
      </c>
      <c r="D124" s="484">
        <f>C124*0.95</f>
        <v>902.5000000000001</v>
      </c>
      <c r="E124" s="486">
        <f>C124*0.84</f>
        <v>798</v>
      </c>
    </row>
    <row r="125" spans="1:5" ht="72.75" customHeight="1">
      <c r="A125" s="484" t="s">
        <v>1416</v>
      </c>
      <c r="B125" s="501" t="s">
        <v>1417</v>
      </c>
      <c r="C125" s="484">
        <v>1125</v>
      </c>
      <c r="D125" s="484">
        <f>C125*0.95</f>
        <v>1068.75</v>
      </c>
      <c r="E125" s="486">
        <f>C125*0.84</f>
        <v>945</v>
      </c>
    </row>
    <row r="126" spans="1:5" ht="72.75" customHeight="1">
      <c r="A126" s="484" t="s">
        <v>1418</v>
      </c>
      <c r="B126" s="501" t="s">
        <v>1419</v>
      </c>
      <c r="C126" s="484">
        <v>1360</v>
      </c>
      <c r="D126" s="484">
        <f>C126*0.95</f>
        <v>1292</v>
      </c>
      <c r="E126" s="486">
        <f>C126*0.84</f>
        <v>1142.3999999999999</v>
      </c>
    </row>
    <row r="127" spans="1:5" ht="82.5" customHeight="1">
      <c r="A127" s="484" t="s">
        <v>1420</v>
      </c>
      <c r="B127" s="501" t="s">
        <v>1421</v>
      </c>
      <c r="C127" s="484">
        <v>1490</v>
      </c>
      <c r="D127" s="484">
        <f>C127*0.95</f>
        <v>1415.5</v>
      </c>
      <c r="E127" s="486">
        <f>C127*0.84</f>
        <v>1251.6</v>
      </c>
    </row>
    <row r="128" spans="1:5" ht="85.5" customHeight="1">
      <c r="A128" s="484" t="s">
        <v>1422</v>
      </c>
      <c r="B128" s="501" t="s">
        <v>1423</v>
      </c>
      <c r="C128" s="484">
        <v>1620</v>
      </c>
      <c r="D128" s="484">
        <f>C128*0.95</f>
        <v>1539</v>
      </c>
      <c r="E128" s="486">
        <f>C128*0.84</f>
        <v>1360.8</v>
      </c>
    </row>
    <row r="129" spans="1:5" ht="72.75" customHeight="1">
      <c r="A129" s="484" t="s">
        <v>1424</v>
      </c>
      <c r="B129" s="501" t="s">
        <v>1425</v>
      </c>
      <c r="C129" s="484">
        <v>1800</v>
      </c>
      <c r="D129" s="484">
        <f>C129*0.95</f>
        <v>1710.0000000000002</v>
      </c>
      <c r="E129" s="486">
        <f>C129*0.84</f>
        <v>1512</v>
      </c>
    </row>
    <row r="130" spans="1:5" ht="98.25" customHeight="1">
      <c r="A130" s="484" t="s">
        <v>1426</v>
      </c>
      <c r="B130" s="501" t="s">
        <v>1427</v>
      </c>
      <c r="C130" s="484">
        <v>1300</v>
      </c>
      <c r="D130" s="484">
        <f>C130*0.95</f>
        <v>1235</v>
      </c>
      <c r="E130" s="486">
        <f>C130*0.84</f>
        <v>1092</v>
      </c>
    </row>
    <row r="131" spans="1:5" ht="96.75" customHeight="1">
      <c r="A131" s="484" t="s">
        <v>1428</v>
      </c>
      <c r="B131" s="501" t="s">
        <v>1429</v>
      </c>
      <c r="C131" s="484">
        <v>1800</v>
      </c>
      <c r="D131" s="484">
        <f>C131*0.95</f>
        <v>1710.0000000000002</v>
      </c>
      <c r="E131" s="486">
        <f>C131*0.84</f>
        <v>1512</v>
      </c>
    </row>
    <row r="132" spans="1:5" ht="18" customHeight="1">
      <c r="A132" s="499" t="s">
        <v>1430</v>
      </c>
      <c r="B132" s="499"/>
      <c r="C132" s="499"/>
      <c r="D132" s="499">
        <f>C132*0.95</f>
        <v>0</v>
      </c>
      <c r="E132" s="499">
        <f>C132*0.84</f>
        <v>0</v>
      </c>
    </row>
    <row r="133" spans="1:5" ht="42.75" customHeight="1">
      <c r="A133" s="360" t="s">
        <v>1431</v>
      </c>
      <c r="B133" s="359" t="s">
        <v>1432</v>
      </c>
      <c r="C133" s="480">
        <v>280</v>
      </c>
      <c r="D133" s="484">
        <f>C133*0.95</f>
        <v>266</v>
      </c>
      <c r="E133" s="486">
        <f>C133*0.84</f>
        <v>235.2</v>
      </c>
    </row>
    <row r="134" spans="1:5" ht="36" customHeight="1">
      <c r="A134" s="360" t="s">
        <v>1433</v>
      </c>
      <c r="B134" s="359" t="s">
        <v>1434</v>
      </c>
      <c r="C134" s="480">
        <v>20</v>
      </c>
      <c r="D134" s="480">
        <v>485</v>
      </c>
      <c r="E134" s="481">
        <v>435</v>
      </c>
    </row>
    <row r="135" spans="1:5" ht="36" customHeight="1">
      <c r="A135" s="360" t="s">
        <v>1435</v>
      </c>
      <c r="B135" s="359" t="s">
        <v>1436</v>
      </c>
      <c r="C135" s="480">
        <v>26</v>
      </c>
      <c r="D135" s="480">
        <v>635</v>
      </c>
      <c r="E135" s="481">
        <v>565</v>
      </c>
    </row>
    <row r="136" spans="1:5" ht="36" customHeight="1">
      <c r="A136" s="355" t="s">
        <v>1437</v>
      </c>
      <c r="B136" s="356" t="s">
        <v>1438</v>
      </c>
      <c r="C136" s="480">
        <v>250</v>
      </c>
      <c r="D136" s="480">
        <v>6060</v>
      </c>
      <c r="E136" s="480">
        <v>5420</v>
      </c>
    </row>
    <row r="137" spans="1:5" ht="36" customHeight="1">
      <c r="A137" s="355" t="s">
        <v>1439</v>
      </c>
      <c r="B137" s="356" t="s">
        <v>1440</v>
      </c>
      <c r="C137" s="480">
        <v>69</v>
      </c>
      <c r="D137" s="480">
        <v>1675</v>
      </c>
      <c r="E137" s="480">
        <v>1495</v>
      </c>
    </row>
    <row r="138" spans="1:5" ht="36" customHeight="1">
      <c r="A138" s="355" t="s">
        <v>1441</v>
      </c>
      <c r="B138" s="356" t="s">
        <v>1442</v>
      </c>
      <c r="C138" s="480">
        <v>75</v>
      </c>
      <c r="D138" s="480">
        <v>1820</v>
      </c>
      <c r="E138" s="480">
        <v>1620</v>
      </c>
    </row>
    <row r="139" spans="1:5" ht="36" customHeight="1">
      <c r="A139" s="355" t="s">
        <v>1443</v>
      </c>
      <c r="B139" s="356" t="s">
        <v>1444</v>
      </c>
      <c r="C139" s="480">
        <v>137</v>
      </c>
      <c r="D139" s="480">
        <v>3320</v>
      </c>
      <c r="E139" s="480">
        <v>2970</v>
      </c>
    </row>
    <row r="140" spans="1:5" ht="36" customHeight="1">
      <c r="A140" s="355" t="s">
        <v>1445</v>
      </c>
      <c r="B140" s="356" t="s">
        <v>1446</v>
      </c>
      <c r="C140" s="480">
        <v>171</v>
      </c>
      <c r="D140" s="480">
        <v>4150</v>
      </c>
      <c r="E140" s="480">
        <v>3710</v>
      </c>
    </row>
    <row r="141" spans="1:5" ht="36" customHeight="1">
      <c r="A141" s="355" t="s">
        <v>1447</v>
      </c>
      <c r="B141" s="356" t="s">
        <v>1448</v>
      </c>
      <c r="C141" s="480">
        <v>65</v>
      </c>
      <c r="D141" s="480">
        <v>1580</v>
      </c>
      <c r="E141" s="480">
        <v>1410</v>
      </c>
    </row>
    <row r="142" spans="1:5" ht="76.5" customHeight="1">
      <c r="A142" s="355" t="s">
        <v>1449</v>
      </c>
      <c r="B142" s="356" t="s">
        <v>1450</v>
      </c>
      <c r="C142" s="480">
        <v>456</v>
      </c>
      <c r="D142" s="480">
        <v>11050</v>
      </c>
      <c r="E142" s="480">
        <v>9885</v>
      </c>
    </row>
    <row r="143" spans="1:5" ht="36" customHeight="1">
      <c r="A143" s="355" t="s">
        <v>1451</v>
      </c>
      <c r="B143" s="356" t="s">
        <v>1452</v>
      </c>
      <c r="C143" s="480">
        <v>150</v>
      </c>
      <c r="D143" s="480">
        <v>3635</v>
      </c>
      <c r="E143" s="480">
        <v>3250</v>
      </c>
    </row>
    <row r="144" spans="1:5" ht="23.25" customHeight="1">
      <c r="A144" s="499" t="s">
        <v>1453</v>
      </c>
      <c r="B144" s="499"/>
      <c r="C144" s="499"/>
      <c r="D144" s="499"/>
      <c r="E144" s="499"/>
    </row>
    <row r="145" spans="1:5" ht="55.5" customHeight="1">
      <c r="A145" s="355" t="s">
        <v>1454</v>
      </c>
      <c r="B145" s="498" t="s">
        <v>1455</v>
      </c>
      <c r="C145" s="484">
        <v>50</v>
      </c>
      <c r="D145" s="484">
        <v>1215</v>
      </c>
      <c r="E145" s="486">
        <v>1085</v>
      </c>
    </row>
    <row r="146" spans="1:5" ht="51.75" customHeight="1">
      <c r="A146" s="355" t="s">
        <v>1456</v>
      </c>
      <c r="B146" s="498" t="s">
        <v>1457</v>
      </c>
      <c r="C146" s="484">
        <v>430</v>
      </c>
      <c r="D146" s="484">
        <v>10420</v>
      </c>
      <c r="E146" s="486">
        <v>9320</v>
      </c>
    </row>
    <row r="147" spans="1:5" ht="51" customHeight="1">
      <c r="A147" s="503" t="s">
        <v>1458</v>
      </c>
      <c r="B147" s="504" t="s">
        <v>1459</v>
      </c>
      <c r="C147" s="464">
        <v>530</v>
      </c>
      <c r="D147" s="464">
        <v>12840</v>
      </c>
      <c r="E147" s="505">
        <v>11490</v>
      </c>
    </row>
    <row r="148" spans="1:5" ht="51" customHeight="1">
      <c r="A148" s="506" t="s">
        <v>1460</v>
      </c>
      <c r="B148" s="507" t="s">
        <v>1461</v>
      </c>
      <c r="C148" s="464">
        <v>576</v>
      </c>
      <c r="D148" s="464">
        <v>13955</v>
      </c>
      <c r="E148" s="505">
        <v>12490</v>
      </c>
    </row>
    <row r="149" spans="1:5" ht="51" customHeight="1">
      <c r="A149" s="503" t="s">
        <v>1462</v>
      </c>
      <c r="B149" s="504" t="s">
        <v>1463</v>
      </c>
      <c r="C149" s="464">
        <v>825</v>
      </c>
      <c r="D149" s="464">
        <v>19990</v>
      </c>
      <c r="E149" s="505">
        <v>17885</v>
      </c>
    </row>
    <row r="150" spans="1:5" ht="12.75">
      <c r="A150" s="120"/>
      <c r="B150" s="508"/>
      <c r="C150" s="489"/>
      <c r="D150" s="489"/>
      <c r="E150" s="490"/>
    </row>
    <row r="151" spans="1:5" ht="12.75">
      <c r="A151" s="120"/>
      <c r="B151" s="509"/>
      <c r="C151" s="489"/>
      <c r="D151" s="489"/>
      <c r="E151" s="490"/>
    </row>
    <row r="152" spans="1:5" ht="38.25" customHeight="1">
      <c r="A152" s="510" t="s">
        <v>1464</v>
      </c>
      <c r="B152" s="510"/>
      <c r="C152" s="510"/>
      <c r="D152" s="510"/>
      <c r="E152" s="510"/>
    </row>
    <row r="153" spans="1:8" ht="33" customHeight="1">
      <c r="A153" s="468" t="s">
        <v>1465</v>
      </c>
      <c r="B153" s="470" t="s">
        <v>1466</v>
      </c>
      <c r="C153" s="479">
        <v>40</v>
      </c>
      <c r="D153" s="479">
        <v>970</v>
      </c>
      <c r="E153" s="477">
        <v>865</v>
      </c>
      <c r="F153" s="511"/>
      <c r="G153" s="511"/>
      <c r="H153" s="511"/>
    </row>
    <row r="154" spans="1:8" ht="33" customHeight="1">
      <c r="A154" s="468" t="s">
        <v>1467</v>
      </c>
      <c r="B154" s="470" t="s">
        <v>1468</v>
      </c>
      <c r="C154" s="479">
        <v>40</v>
      </c>
      <c r="D154" s="479">
        <v>970</v>
      </c>
      <c r="E154" s="477">
        <v>865</v>
      </c>
      <c r="F154" s="511"/>
      <c r="G154" s="511"/>
      <c r="H154" s="511"/>
    </row>
    <row r="155" spans="1:8" ht="33" customHeight="1">
      <c r="A155" s="468" t="s">
        <v>1469</v>
      </c>
      <c r="B155" s="470" t="s">
        <v>1470</v>
      </c>
      <c r="C155" s="479">
        <v>8</v>
      </c>
      <c r="D155" s="479">
        <v>195</v>
      </c>
      <c r="E155" s="477">
        <v>175</v>
      </c>
      <c r="F155" s="511"/>
      <c r="G155" s="511"/>
      <c r="H155" s="511"/>
    </row>
    <row r="156" spans="1:7" ht="33" customHeight="1">
      <c r="A156" s="468" t="s">
        <v>1471</v>
      </c>
      <c r="B156" s="470" t="s">
        <v>1472</v>
      </c>
      <c r="C156" s="479">
        <v>5</v>
      </c>
      <c r="D156" s="479">
        <v>125</v>
      </c>
      <c r="E156" s="477">
        <v>110</v>
      </c>
      <c r="F156"/>
      <c r="G156" s="512"/>
    </row>
    <row r="157" spans="1:7" ht="33" customHeight="1">
      <c r="A157" s="468" t="s">
        <v>1473</v>
      </c>
      <c r="B157" s="470" t="s">
        <v>1474</v>
      </c>
      <c r="C157" s="479">
        <v>9</v>
      </c>
      <c r="D157" s="479">
        <v>220</v>
      </c>
      <c r="E157" s="477">
        <v>195</v>
      </c>
      <c r="F157"/>
      <c r="G157" s="513"/>
    </row>
    <row r="158" spans="1:5" ht="12.75">
      <c r="A158" s="120"/>
      <c r="B158" s="508"/>
      <c r="C158" s="489"/>
      <c r="D158" s="489"/>
      <c r="E158" s="490"/>
    </row>
    <row r="159" spans="1:5" ht="12.75">
      <c r="A159" s="120"/>
      <c r="B159" s="508"/>
      <c r="C159" s="489"/>
      <c r="D159" s="489"/>
      <c r="E159" s="490"/>
    </row>
    <row r="160" spans="1:5" ht="24.75" customHeight="1">
      <c r="A160" s="510" t="s">
        <v>1475</v>
      </c>
      <c r="B160" s="510"/>
      <c r="C160" s="510"/>
      <c r="D160" s="510"/>
      <c r="E160" s="510"/>
    </row>
    <row r="161" spans="1:5" ht="34.5" customHeight="1">
      <c r="A161" s="17" t="s">
        <v>1476</v>
      </c>
      <c r="B161" s="514" t="s">
        <v>1477</v>
      </c>
      <c r="C161" s="486">
        <v>40</v>
      </c>
      <c r="D161" s="486">
        <v>970</v>
      </c>
      <c r="E161" s="486">
        <v>865</v>
      </c>
    </row>
    <row r="162" spans="1:5" ht="12.75">
      <c r="A162" s="515"/>
      <c r="B162" s="516"/>
      <c r="C162" s="517"/>
      <c r="D162" s="517"/>
      <c r="E162" s="517"/>
    </row>
    <row r="163" spans="1:5" ht="12.75">
      <c r="A163" s="515"/>
      <c r="B163" s="516"/>
      <c r="C163" s="517"/>
      <c r="D163" s="517"/>
      <c r="E163" s="517"/>
    </row>
    <row r="164" spans="1:5" ht="27.75" customHeight="1">
      <c r="A164" s="510" t="s">
        <v>1478</v>
      </c>
      <c r="B164" s="510"/>
      <c r="C164" s="510"/>
      <c r="D164" s="510"/>
      <c r="E164" s="510"/>
    </row>
    <row r="165" spans="1:5" ht="18" customHeight="1">
      <c r="A165" s="455" t="s">
        <v>1479</v>
      </c>
      <c r="B165" s="455"/>
      <c r="C165" s="455"/>
      <c r="D165" s="455"/>
      <c r="E165" s="455"/>
    </row>
    <row r="166" spans="1:5" ht="42" customHeight="1">
      <c r="A166" s="355" t="s">
        <v>1480</v>
      </c>
      <c r="B166" s="518" t="s">
        <v>1481</v>
      </c>
      <c r="C166" s="484">
        <v>713</v>
      </c>
      <c r="D166" s="484">
        <v>17325</v>
      </c>
      <c r="E166" s="484">
        <v>15500</v>
      </c>
    </row>
    <row r="167" spans="1:5" ht="42" customHeight="1">
      <c r="A167" s="355" t="s">
        <v>1482</v>
      </c>
      <c r="B167" s="518" t="s">
        <v>1483</v>
      </c>
      <c r="C167" s="484">
        <v>907</v>
      </c>
      <c r="D167" s="484">
        <v>23140</v>
      </c>
      <c r="E167" s="484">
        <v>20700</v>
      </c>
    </row>
    <row r="168" spans="1:5" ht="42" customHeight="1">
      <c r="A168" s="355" t="s">
        <v>1484</v>
      </c>
      <c r="B168" s="518" t="s">
        <v>1485</v>
      </c>
      <c r="C168" s="484">
        <v>1968</v>
      </c>
      <c r="D168" s="484">
        <v>46030</v>
      </c>
      <c r="E168" s="484">
        <v>41185</v>
      </c>
    </row>
    <row r="169" spans="1:5" ht="69.75" customHeight="1">
      <c r="A169" s="355" t="s">
        <v>1486</v>
      </c>
      <c r="B169" s="518" t="s">
        <v>1487</v>
      </c>
      <c r="C169" s="484">
        <v>3648</v>
      </c>
      <c r="D169" s="484">
        <v>88375</v>
      </c>
      <c r="E169" s="484">
        <v>79070</v>
      </c>
    </row>
    <row r="170" spans="1:5" ht="17.25" customHeight="1">
      <c r="A170" s="455" t="s">
        <v>1488</v>
      </c>
      <c r="B170" s="455"/>
      <c r="C170" s="455"/>
      <c r="D170" s="455"/>
      <c r="E170" s="455"/>
    </row>
    <row r="171" spans="1:5" ht="29.25" customHeight="1">
      <c r="A171" s="355" t="s">
        <v>1489</v>
      </c>
      <c r="B171" s="519" t="s">
        <v>1490</v>
      </c>
      <c r="C171" s="484">
        <v>456</v>
      </c>
      <c r="D171" s="484">
        <v>12480</v>
      </c>
      <c r="E171" s="484">
        <v>11165</v>
      </c>
    </row>
    <row r="172" spans="1:5" ht="29.25" customHeight="1">
      <c r="A172" s="355" t="s">
        <v>1491</v>
      </c>
      <c r="B172" s="519" t="s">
        <v>1492</v>
      </c>
      <c r="C172" s="484">
        <v>550</v>
      </c>
      <c r="D172" s="484">
        <v>14420</v>
      </c>
      <c r="E172" s="484">
        <v>12900</v>
      </c>
    </row>
    <row r="173" spans="1:5" ht="29.25" customHeight="1">
      <c r="A173" s="355" t="s">
        <v>1493</v>
      </c>
      <c r="B173" s="519" t="s">
        <v>1494</v>
      </c>
      <c r="C173" s="484">
        <v>692</v>
      </c>
      <c r="D173" s="484">
        <v>20110</v>
      </c>
      <c r="E173" s="484">
        <v>17990</v>
      </c>
    </row>
    <row r="174" spans="1:5" ht="12.75">
      <c r="A174" s="520"/>
      <c r="B174" s="521"/>
      <c r="C174" s="522"/>
      <c r="D174" s="523"/>
      <c r="E174" s="523"/>
    </row>
    <row r="175" spans="1:5" ht="12.75">
      <c r="A175" s="520"/>
      <c r="B175" s="521"/>
      <c r="C175" s="522"/>
      <c r="D175" s="523"/>
      <c r="E175" s="523"/>
    </row>
    <row r="176" spans="1:5" ht="12.75">
      <c r="A176" s="520"/>
      <c r="B176" s="521"/>
      <c r="C176" s="522"/>
      <c r="D176" s="523"/>
      <c r="E176" s="523"/>
    </row>
    <row r="177" ht="12.75">
      <c r="A177" s="524"/>
    </row>
    <row r="178" ht="12.75">
      <c r="A178" s="524"/>
    </row>
    <row r="179" ht="12.75">
      <c r="A179" s="524"/>
    </row>
    <row r="180" ht="12.75">
      <c r="A180" s="524"/>
    </row>
    <row r="181" ht="12.75">
      <c r="A181" s="524"/>
    </row>
    <row r="182" ht="12.75">
      <c r="A182" s="524"/>
    </row>
    <row r="183" ht="12.75">
      <c r="A183" s="524"/>
    </row>
    <row r="184" ht="12.75">
      <c r="A184" s="524"/>
    </row>
    <row r="185" ht="12.75">
      <c r="A185" s="524"/>
    </row>
    <row r="186" ht="12.75">
      <c r="A186" s="524"/>
    </row>
    <row r="187" ht="12.75">
      <c r="A187" s="524"/>
    </row>
    <row r="188" ht="12.75">
      <c r="A188" s="524"/>
    </row>
    <row r="189" ht="12.75">
      <c r="A189" s="524"/>
    </row>
    <row r="190" ht="12.75">
      <c r="A190" s="524"/>
    </row>
    <row r="191" ht="12.75">
      <c r="A191" s="524"/>
    </row>
    <row r="192" ht="12.75">
      <c r="A192" s="524"/>
    </row>
    <row r="193" ht="12.75">
      <c r="A193" s="524"/>
    </row>
    <row r="194" ht="12.75">
      <c r="A194" s="524"/>
    </row>
    <row r="195" ht="12.75">
      <c r="A195" s="524"/>
    </row>
    <row r="196" ht="12.75">
      <c r="A196" s="524"/>
    </row>
    <row r="197" ht="12.75">
      <c r="A197" s="524"/>
    </row>
    <row r="198" ht="12.75">
      <c r="A198" s="524"/>
    </row>
    <row r="199" ht="12.75">
      <c r="A199" s="524"/>
    </row>
    <row r="200" ht="12.75">
      <c r="A200" s="524"/>
    </row>
    <row r="201" ht="12.75">
      <c r="A201" s="524"/>
    </row>
    <row r="202" ht="12.75">
      <c r="A202" s="524"/>
    </row>
    <row r="203" ht="12.75">
      <c r="A203" s="524"/>
    </row>
    <row r="204" ht="12.75">
      <c r="A204" s="524"/>
    </row>
    <row r="205" ht="12.75">
      <c r="A205" s="524"/>
    </row>
    <row r="206" ht="12.75">
      <c r="A206" s="524"/>
    </row>
    <row r="207" ht="12.75">
      <c r="A207" s="524"/>
    </row>
    <row r="208" ht="12.75">
      <c r="A208" s="524"/>
    </row>
    <row r="209" ht="12.75">
      <c r="A209" s="524"/>
    </row>
    <row r="210" ht="12.75">
      <c r="A210" s="524"/>
    </row>
    <row r="211" ht="12.75">
      <c r="A211" s="524"/>
    </row>
    <row r="212" ht="12.75">
      <c r="A212" s="524"/>
    </row>
    <row r="213" ht="12.75">
      <c r="A213" s="524"/>
    </row>
    <row r="214" ht="12.75">
      <c r="A214" s="524"/>
    </row>
    <row r="215" ht="12.75">
      <c r="A215" s="524"/>
    </row>
    <row r="216" ht="12.75">
      <c r="A216" s="524"/>
    </row>
    <row r="217" ht="12.75">
      <c r="A217" s="524"/>
    </row>
    <row r="218" ht="12.75">
      <c r="A218" s="524"/>
    </row>
    <row r="219" ht="12.75">
      <c r="A219" s="524"/>
    </row>
    <row r="220" ht="12.75">
      <c r="A220" s="524"/>
    </row>
  </sheetData>
  <mergeCells count="25">
    <mergeCell ref="A3:E3"/>
    <mergeCell ref="A4:E4"/>
    <mergeCell ref="A18:E18"/>
    <mergeCell ref="A40:E40"/>
    <mergeCell ref="A46:E46"/>
    <mergeCell ref="A53:E53"/>
    <mergeCell ref="A54:E54"/>
    <mergeCell ref="A61:E61"/>
    <mergeCell ref="A67:E67"/>
    <mergeCell ref="A73:E73"/>
    <mergeCell ref="A74:E74"/>
    <mergeCell ref="A78:E78"/>
    <mergeCell ref="A84:E84"/>
    <mergeCell ref="A100:E100"/>
    <mergeCell ref="A107:E107"/>
    <mergeCell ref="A109:E109"/>
    <mergeCell ref="A123:E123"/>
    <mergeCell ref="A132:E132"/>
    <mergeCell ref="A144:E144"/>
    <mergeCell ref="A152:E152"/>
    <mergeCell ref="F153:H155"/>
    <mergeCell ref="A160:E160"/>
    <mergeCell ref="A164:E164"/>
    <mergeCell ref="A165:E165"/>
    <mergeCell ref="A170:E17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zoomScale="80" zoomScaleNormal="80" workbookViewId="0" topLeftCell="A1">
      <selection activeCell="B1" sqref="B1"/>
    </sheetView>
  </sheetViews>
  <sheetFormatPr defaultColWidth="11.421875" defaultRowHeight="12.75"/>
  <cols>
    <col min="1" max="1" width="20.8515625" style="0" customWidth="1"/>
    <col min="2" max="2" width="79.421875" style="0" customWidth="1"/>
  </cols>
  <sheetData>
    <row r="1" spans="1:5" ht="75" customHeight="1">
      <c r="A1" s="525"/>
      <c r="B1" s="1" t="s">
        <v>1495</v>
      </c>
      <c r="C1" s="37"/>
      <c r="D1" s="37"/>
      <c r="E1" s="37"/>
    </row>
    <row r="2" spans="1:5" ht="25.5" customHeight="1">
      <c r="A2" s="526" t="s">
        <v>24</v>
      </c>
      <c r="B2" s="527" t="s">
        <v>25</v>
      </c>
      <c r="C2" s="526" t="s">
        <v>26</v>
      </c>
      <c r="D2" s="526" t="s">
        <v>27</v>
      </c>
      <c r="E2" s="526" t="s">
        <v>28</v>
      </c>
    </row>
    <row r="3" spans="1:5" ht="15.75" customHeight="1">
      <c r="A3" s="528" t="s">
        <v>1496</v>
      </c>
      <c r="B3" s="528"/>
      <c r="C3" s="528"/>
      <c r="D3" s="528"/>
      <c r="E3" s="528"/>
    </row>
    <row r="4" spans="1:8" ht="46.5" customHeight="1">
      <c r="A4" s="468" t="s">
        <v>1497</v>
      </c>
      <c r="B4" s="529" t="s">
        <v>1498</v>
      </c>
      <c r="C4" s="17">
        <v>39170</v>
      </c>
      <c r="D4" s="17">
        <v>37215</v>
      </c>
      <c r="E4" s="17">
        <v>35255</v>
      </c>
      <c r="F4" s="530"/>
      <c r="G4" s="530"/>
      <c r="H4" s="530"/>
    </row>
    <row r="5" spans="1:8" ht="44.25" customHeight="1">
      <c r="A5" s="468" t="s">
        <v>1499</v>
      </c>
      <c r="B5" s="529" t="s">
        <v>1500</v>
      </c>
      <c r="C5" s="17">
        <v>39780</v>
      </c>
      <c r="D5" s="17">
        <v>37790</v>
      </c>
      <c r="E5" s="17">
        <v>35800</v>
      </c>
      <c r="F5" s="530"/>
      <c r="G5" s="530"/>
      <c r="H5" s="530"/>
    </row>
    <row r="6" spans="1:8" ht="43.5" customHeight="1">
      <c r="A6" s="468" t="s">
        <v>1501</v>
      </c>
      <c r="B6" s="470" t="s">
        <v>1502</v>
      </c>
      <c r="C6" s="17">
        <v>33660</v>
      </c>
      <c r="D6" s="17">
        <v>31980</v>
      </c>
      <c r="E6" s="17">
        <v>30295</v>
      </c>
      <c r="F6" s="530"/>
      <c r="G6" s="530"/>
      <c r="H6" s="530"/>
    </row>
    <row r="7" spans="1:8" ht="38.25" customHeight="1">
      <c r="A7" s="468" t="s">
        <v>1503</v>
      </c>
      <c r="B7" s="470" t="s">
        <v>1504</v>
      </c>
      <c r="C7" s="17">
        <v>30295</v>
      </c>
      <c r="D7" s="17">
        <v>28780</v>
      </c>
      <c r="E7" s="17">
        <v>27265</v>
      </c>
      <c r="F7" s="530"/>
      <c r="G7" s="530"/>
      <c r="H7" s="530"/>
    </row>
    <row r="8" spans="1:8" ht="36" customHeight="1">
      <c r="A8" s="468" t="s">
        <v>1505</v>
      </c>
      <c r="B8" s="470" t="s">
        <v>1506</v>
      </c>
      <c r="C8" s="17">
        <v>38250</v>
      </c>
      <c r="D8" s="17">
        <v>36340</v>
      </c>
      <c r="E8" s="17">
        <v>34425</v>
      </c>
      <c r="F8" s="530"/>
      <c r="G8" s="530"/>
      <c r="H8" s="530"/>
    </row>
    <row r="9" spans="1:8" ht="36" customHeight="1">
      <c r="A9" s="531" t="s">
        <v>1507</v>
      </c>
      <c r="B9" s="532" t="s">
        <v>1508</v>
      </c>
      <c r="C9" s="533">
        <v>29990</v>
      </c>
      <c r="D9" s="533">
        <v>28190</v>
      </c>
      <c r="E9" s="533">
        <v>26990</v>
      </c>
      <c r="F9" s="534"/>
      <c r="G9" s="535"/>
      <c r="H9" s="530"/>
    </row>
    <row r="10" spans="1:8" ht="36" customHeight="1">
      <c r="A10" s="531" t="s">
        <v>1509</v>
      </c>
      <c r="B10" s="532" t="s">
        <v>1510</v>
      </c>
      <c r="C10" s="533">
        <v>36720</v>
      </c>
      <c r="D10" s="533">
        <v>34885</v>
      </c>
      <c r="E10" s="533">
        <v>33050</v>
      </c>
      <c r="F10" s="534"/>
      <c r="G10" s="535"/>
      <c r="H10" s="530"/>
    </row>
    <row r="11" spans="1:8" ht="36" customHeight="1">
      <c r="A11" s="531" t="s">
        <v>1511</v>
      </c>
      <c r="B11" s="532" t="s">
        <v>1512</v>
      </c>
      <c r="C11" s="533">
        <v>26320</v>
      </c>
      <c r="D11" s="533">
        <v>25005</v>
      </c>
      <c r="E11" s="533">
        <v>23690</v>
      </c>
      <c r="F11" s="534"/>
      <c r="G11" s="535"/>
      <c r="H11" s="530"/>
    </row>
    <row r="12" spans="1:8" ht="36" customHeight="1">
      <c r="A12" s="531" t="s">
        <v>1513</v>
      </c>
      <c r="B12" s="532" t="s">
        <v>1514</v>
      </c>
      <c r="C12" s="533">
        <v>32130</v>
      </c>
      <c r="D12" s="533">
        <v>30525</v>
      </c>
      <c r="E12" s="533">
        <v>28920</v>
      </c>
      <c r="F12" s="534"/>
      <c r="G12" s="535"/>
      <c r="H12" s="530"/>
    </row>
    <row r="13" spans="1:5" ht="15.75" customHeight="1">
      <c r="A13" s="455" t="s">
        <v>1515</v>
      </c>
      <c r="B13" s="455"/>
      <c r="C13" s="455"/>
      <c r="D13" s="455"/>
      <c r="E13" s="455"/>
    </row>
    <row r="14" spans="1:5" ht="21.75" customHeight="1">
      <c r="A14" s="536" t="s">
        <v>1516</v>
      </c>
      <c r="B14" s="476" t="s">
        <v>1517</v>
      </c>
      <c r="C14" s="537">
        <v>1530</v>
      </c>
      <c r="D14" s="537">
        <v>1455</v>
      </c>
      <c r="E14" s="537">
        <v>1380</v>
      </c>
    </row>
    <row r="15" spans="1:5" ht="45.75" customHeight="1">
      <c r="A15" s="536" t="s">
        <v>1518</v>
      </c>
      <c r="B15" s="476" t="s">
        <v>1519</v>
      </c>
      <c r="C15" s="537">
        <v>9435</v>
      </c>
      <c r="D15" s="537">
        <v>8965</v>
      </c>
      <c r="E15" s="537">
        <v>8495</v>
      </c>
    </row>
    <row r="16" spans="1:5" ht="34.5" customHeight="1">
      <c r="A16" s="536" t="s">
        <v>1520</v>
      </c>
      <c r="B16" s="476" t="s">
        <v>1521</v>
      </c>
      <c r="C16" s="537">
        <v>8390</v>
      </c>
      <c r="D16" s="537">
        <v>7970</v>
      </c>
      <c r="E16" s="537">
        <v>7550</v>
      </c>
    </row>
    <row r="17" spans="1:5" ht="31.5" customHeight="1">
      <c r="A17" s="536" t="s">
        <v>1522</v>
      </c>
      <c r="B17" s="476" t="s">
        <v>1523</v>
      </c>
      <c r="C17" s="537">
        <v>8390</v>
      </c>
      <c r="D17" s="537">
        <v>7970</v>
      </c>
      <c r="E17" s="537">
        <v>7550</v>
      </c>
    </row>
    <row r="18" spans="1:5" ht="28.5" customHeight="1">
      <c r="A18" s="536" t="s">
        <v>1524</v>
      </c>
      <c r="B18" s="476" t="s">
        <v>1525</v>
      </c>
      <c r="C18" s="537">
        <v>8390</v>
      </c>
      <c r="D18" s="537">
        <v>7970</v>
      </c>
      <c r="E18" s="537">
        <v>7550</v>
      </c>
    </row>
    <row r="19" spans="1:5" ht="32.25" customHeight="1">
      <c r="A19" s="536" t="s">
        <v>1526</v>
      </c>
      <c r="B19" s="476" t="s">
        <v>1527</v>
      </c>
      <c r="C19" s="537">
        <v>8390</v>
      </c>
      <c r="D19" s="537">
        <v>7970</v>
      </c>
      <c r="E19" s="537">
        <v>7550</v>
      </c>
    </row>
    <row r="20" spans="1:5" ht="18" customHeight="1">
      <c r="A20" s="528" t="s">
        <v>1528</v>
      </c>
      <c r="B20" s="528"/>
      <c r="C20" s="528"/>
      <c r="D20" s="528"/>
      <c r="E20" s="528"/>
    </row>
    <row r="21" spans="1:5" ht="29.25" customHeight="1">
      <c r="A21" s="536" t="s">
        <v>1529</v>
      </c>
      <c r="B21" s="476" t="s">
        <v>1530</v>
      </c>
      <c r="C21" s="537">
        <v>3086</v>
      </c>
      <c r="D21" s="537">
        <v>2935</v>
      </c>
      <c r="E21" s="537">
        <v>2780</v>
      </c>
    </row>
    <row r="22" spans="1:5" ht="33" customHeight="1">
      <c r="A22" s="536" t="s">
        <v>1531</v>
      </c>
      <c r="B22" s="476" t="s">
        <v>1532</v>
      </c>
      <c r="C22" s="537">
        <v>1050</v>
      </c>
      <c r="D22" s="537">
        <v>995</v>
      </c>
      <c r="E22" s="537">
        <v>945</v>
      </c>
    </row>
    <row r="23" spans="1:5" ht="17.25" customHeight="1">
      <c r="A23" s="536" t="s">
        <v>1533</v>
      </c>
      <c r="B23" s="476" t="s">
        <v>1534</v>
      </c>
      <c r="C23" s="537">
        <v>7600</v>
      </c>
      <c r="D23" s="537">
        <v>7220</v>
      </c>
      <c r="E23" s="537">
        <v>6840</v>
      </c>
    </row>
    <row r="24" spans="1:5" ht="30.75" customHeight="1">
      <c r="A24" s="536" t="s">
        <v>1535</v>
      </c>
      <c r="B24" s="476" t="s">
        <v>1536</v>
      </c>
      <c r="C24" s="537">
        <v>7395</v>
      </c>
      <c r="D24" s="537">
        <v>7025</v>
      </c>
      <c r="E24" s="537">
        <v>6555</v>
      </c>
    </row>
    <row r="25" spans="1:5" ht="19.5" customHeight="1">
      <c r="A25" s="536" t="s">
        <v>1537</v>
      </c>
      <c r="B25" s="476" t="s">
        <v>1538</v>
      </c>
      <c r="C25" s="537">
        <v>3060</v>
      </c>
      <c r="D25" s="537">
        <v>2910</v>
      </c>
      <c r="E25" s="537">
        <v>2755</v>
      </c>
    </row>
    <row r="26" spans="1:5" ht="47.25" customHeight="1">
      <c r="A26" s="536" t="s">
        <v>1539</v>
      </c>
      <c r="B26" s="476" t="s">
        <v>1540</v>
      </c>
      <c r="C26" s="537">
        <v>5485</v>
      </c>
      <c r="D26" s="537">
        <v>5210</v>
      </c>
      <c r="E26" s="537">
        <v>4940</v>
      </c>
    </row>
    <row r="27" spans="1:5" ht="24.75">
      <c r="A27" s="536" t="s">
        <v>1541</v>
      </c>
      <c r="B27" s="476" t="s">
        <v>1542</v>
      </c>
      <c r="C27" s="537">
        <v>15505</v>
      </c>
      <c r="D27" s="537">
        <v>14730</v>
      </c>
      <c r="E27" s="537">
        <v>13955</v>
      </c>
    </row>
  </sheetData>
  <mergeCells count="3">
    <mergeCell ref="A3:E3"/>
    <mergeCell ref="A13:E13"/>
    <mergeCell ref="A20:E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66"/>
  <sheetViews>
    <sheetView zoomScale="80" zoomScaleNormal="80" workbookViewId="0" topLeftCell="A5">
      <selection activeCell="B15" sqref="B15"/>
    </sheetView>
  </sheetViews>
  <sheetFormatPr defaultColWidth="11.421875" defaultRowHeight="12.75"/>
  <cols>
    <col min="1" max="1" width="35.57421875" style="9" customWidth="1"/>
    <col min="2" max="2" width="83.57421875" style="9" customWidth="1"/>
    <col min="3" max="3" width="10.421875" style="9" customWidth="1"/>
    <col min="4" max="5" width="10.57421875" style="9" customWidth="1"/>
    <col min="6" max="16384" width="11.421875" style="9" customWidth="1"/>
  </cols>
  <sheetData>
    <row r="1" spans="1:5" ht="89.25" customHeight="1">
      <c r="A1" s="12"/>
      <c r="B1" s="1" t="s">
        <v>1543</v>
      </c>
      <c r="C1" s="538"/>
      <c r="D1" s="12"/>
      <c r="E1" s="12"/>
    </row>
    <row r="2" spans="1:5" ht="38.25" customHeight="1">
      <c r="A2" s="14" t="s">
        <v>24</v>
      </c>
      <c r="B2" s="14" t="s">
        <v>25</v>
      </c>
      <c r="C2" s="13" t="s">
        <v>26</v>
      </c>
      <c r="D2" s="13" t="s">
        <v>27</v>
      </c>
      <c r="E2" s="13" t="s">
        <v>28</v>
      </c>
    </row>
    <row r="3" spans="1:7" ht="42" customHeight="1">
      <c r="A3" s="539" t="s">
        <v>1544</v>
      </c>
      <c r="B3" s="539"/>
      <c r="C3" s="539"/>
      <c r="D3" s="539"/>
      <c r="E3" s="539"/>
      <c r="G3" s="540"/>
    </row>
    <row r="4" spans="1:5" ht="24" customHeight="1">
      <c r="A4" s="541" t="s">
        <v>1545</v>
      </c>
      <c r="B4" s="541"/>
      <c r="C4" s="541"/>
      <c r="D4" s="541"/>
      <c r="E4" s="541"/>
    </row>
    <row r="5" spans="1:9" ht="36.75">
      <c r="A5" s="542" t="s">
        <v>1546</v>
      </c>
      <c r="B5" s="16" t="s">
        <v>1547</v>
      </c>
      <c r="C5" s="543" t="s">
        <v>1548</v>
      </c>
      <c r="D5" s="544" t="s">
        <v>1549</v>
      </c>
      <c r="E5" s="544" t="s">
        <v>1550</v>
      </c>
      <c r="F5" s="545"/>
      <c r="G5" s="546"/>
      <c r="H5" s="547"/>
      <c r="I5" s="471"/>
    </row>
    <row r="6" spans="1:9" ht="36.75">
      <c r="A6" s="542" t="s">
        <v>1551</v>
      </c>
      <c r="B6" s="16" t="s">
        <v>1552</v>
      </c>
      <c r="C6" s="543" t="s">
        <v>1553</v>
      </c>
      <c r="D6" s="544" t="s">
        <v>1554</v>
      </c>
      <c r="E6" s="544" t="s">
        <v>1555</v>
      </c>
      <c r="F6" s="545"/>
      <c r="G6" s="548"/>
      <c r="H6" s="547"/>
      <c r="I6" s="471"/>
    </row>
    <row r="7" spans="1:9" ht="36.75">
      <c r="A7" s="542" t="s">
        <v>1556</v>
      </c>
      <c r="B7" s="16" t="s">
        <v>1557</v>
      </c>
      <c r="C7" s="543" t="s">
        <v>1558</v>
      </c>
      <c r="D7" s="544" t="s">
        <v>1559</v>
      </c>
      <c r="E7" s="544" t="s">
        <v>1560</v>
      </c>
      <c r="F7" s="545"/>
      <c r="G7" s="546"/>
      <c r="H7" s="547"/>
      <c r="I7" s="471"/>
    </row>
    <row r="8" spans="1:9" ht="48.75">
      <c r="A8" s="542" t="s">
        <v>1561</v>
      </c>
      <c r="B8" s="16" t="s">
        <v>1562</v>
      </c>
      <c r="C8" s="543" t="s">
        <v>1563</v>
      </c>
      <c r="D8" s="544" t="s">
        <v>1564</v>
      </c>
      <c r="E8" s="544" t="s">
        <v>1565</v>
      </c>
      <c r="F8" s="545"/>
      <c r="G8" s="546"/>
      <c r="H8" s="547"/>
      <c r="I8" s="471"/>
    </row>
    <row r="9" spans="1:9" ht="36.75">
      <c r="A9" s="542" t="s">
        <v>1566</v>
      </c>
      <c r="B9" s="16" t="s">
        <v>1567</v>
      </c>
      <c r="C9" s="543" t="s">
        <v>1568</v>
      </c>
      <c r="D9" s="544" t="s">
        <v>1564</v>
      </c>
      <c r="E9" s="544" t="s">
        <v>1565</v>
      </c>
      <c r="F9" s="549"/>
      <c r="G9" s="546"/>
      <c r="H9" s="547"/>
      <c r="I9" s="471"/>
    </row>
    <row r="10" spans="1:9" ht="45.75" customHeight="1">
      <c r="A10" s="542" t="s">
        <v>1569</v>
      </c>
      <c r="B10" s="16" t="s">
        <v>1570</v>
      </c>
      <c r="C10" s="543" t="s">
        <v>1571</v>
      </c>
      <c r="D10" s="544" t="s">
        <v>1572</v>
      </c>
      <c r="E10" s="544" t="s">
        <v>1573</v>
      </c>
      <c r="F10" s="550"/>
      <c r="G10" s="551"/>
      <c r="H10" s="552"/>
      <c r="I10" s="471"/>
    </row>
    <row r="11" spans="1:9" ht="20.25" customHeight="1">
      <c r="A11" s="553" t="s">
        <v>1574</v>
      </c>
      <c r="B11" s="553"/>
      <c r="C11" s="553"/>
      <c r="D11" s="553"/>
      <c r="E11" s="553"/>
      <c r="F11" s="554"/>
      <c r="G11" s="471"/>
      <c r="H11" s="471"/>
      <c r="I11" s="471"/>
    </row>
    <row r="12" spans="1:8" ht="39" customHeight="1">
      <c r="A12" s="542" t="s">
        <v>1575</v>
      </c>
      <c r="B12" s="555" t="s">
        <v>1576</v>
      </c>
      <c r="C12" s="543" t="s">
        <v>1577</v>
      </c>
      <c r="D12" s="544" t="s">
        <v>1578</v>
      </c>
      <c r="E12" s="544" t="s">
        <v>1579</v>
      </c>
      <c r="F12" s="556"/>
      <c r="G12" s="546"/>
      <c r="H12" s="547"/>
    </row>
    <row r="13" spans="1:8" ht="50.25" customHeight="1">
      <c r="A13" s="542" t="s">
        <v>1580</v>
      </c>
      <c r="B13" s="555" t="s">
        <v>1581</v>
      </c>
      <c r="C13" s="543" t="s">
        <v>1582</v>
      </c>
      <c r="D13" s="544" t="s">
        <v>1583</v>
      </c>
      <c r="E13" s="544" t="s">
        <v>1584</v>
      </c>
      <c r="F13" s="556"/>
      <c r="G13" s="546"/>
      <c r="H13" s="547"/>
    </row>
    <row r="14" spans="1:8" ht="57" customHeight="1">
      <c r="A14" s="542" t="s">
        <v>1585</v>
      </c>
      <c r="B14" s="555" t="s">
        <v>1586</v>
      </c>
      <c r="C14" s="543" t="s">
        <v>1587</v>
      </c>
      <c r="D14" s="544" t="s">
        <v>1588</v>
      </c>
      <c r="E14" s="544" t="s">
        <v>1589</v>
      </c>
      <c r="F14" s="556"/>
      <c r="G14" s="546"/>
      <c r="H14" s="547"/>
    </row>
    <row r="15" spans="1:8" ht="60.75">
      <c r="A15" s="542" t="s">
        <v>1590</v>
      </c>
      <c r="B15" s="555" t="s">
        <v>1591</v>
      </c>
      <c r="C15" s="543" t="s">
        <v>1592</v>
      </c>
      <c r="D15" s="544" t="s">
        <v>1593</v>
      </c>
      <c r="E15" s="544" t="s">
        <v>1594</v>
      </c>
      <c r="F15" s="556"/>
      <c r="G15" s="546"/>
      <c r="H15" s="547"/>
    </row>
    <row r="16" spans="1:8" ht="30.75" customHeight="1">
      <c r="A16" s="557" t="s">
        <v>1595</v>
      </c>
      <c r="B16" s="16" t="s">
        <v>1596</v>
      </c>
      <c r="C16" s="543" t="s">
        <v>1597</v>
      </c>
      <c r="D16" s="544" t="s">
        <v>1598</v>
      </c>
      <c r="E16" s="544" t="s">
        <v>1599</v>
      </c>
      <c r="F16" s="556"/>
      <c r="G16" s="546"/>
      <c r="H16" s="547"/>
    </row>
    <row r="17" spans="1:8" ht="38.25" customHeight="1">
      <c r="A17" s="542" t="s">
        <v>1600</v>
      </c>
      <c r="B17" s="16" t="s">
        <v>1601</v>
      </c>
      <c r="C17" s="543" t="s">
        <v>1602</v>
      </c>
      <c r="D17" s="544" t="s">
        <v>1603</v>
      </c>
      <c r="E17" s="544" t="s">
        <v>1604</v>
      </c>
      <c r="F17" s="556"/>
      <c r="G17" s="546"/>
      <c r="H17" s="547"/>
    </row>
    <row r="18" spans="1:8" ht="41.25" customHeight="1">
      <c r="A18" s="542" t="s">
        <v>1605</v>
      </c>
      <c r="B18" s="555" t="s">
        <v>1606</v>
      </c>
      <c r="C18" s="543" t="s">
        <v>1607</v>
      </c>
      <c r="D18" s="544" t="s">
        <v>1608</v>
      </c>
      <c r="E18" s="544" t="s">
        <v>1609</v>
      </c>
      <c r="F18" s="556"/>
      <c r="G18" s="546"/>
      <c r="H18" s="547"/>
    </row>
    <row r="19" spans="1:8" ht="48.75">
      <c r="A19" s="542" t="s">
        <v>1610</v>
      </c>
      <c r="B19" s="555" t="s">
        <v>1611</v>
      </c>
      <c r="C19" s="543" t="s">
        <v>1612</v>
      </c>
      <c r="D19" s="544" t="s">
        <v>1613</v>
      </c>
      <c r="E19" s="544" t="s">
        <v>1614</v>
      </c>
      <c r="F19" s="556"/>
      <c r="G19" s="546"/>
      <c r="H19" s="547"/>
    </row>
    <row r="20" spans="1:8" ht="57" customHeight="1">
      <c r="A20" s="542" t="s">
        <v>1615</v>
      </c>
      <c r="B20" s="555" t="s">
        <v>1616</v>
      </c>
      <c r="C20" s="543" t="s">
        <v>1617</v>
      </c>
      <c r="D20" s="544" t="s">
        <v>1618</v>
      </c>
      <c r="E20" s="544" t="s">
        <v>1619</v>
      </c>
      <c r="F20" s="556"/>
      <c r="G20" s="546"/>
      <c r="H20" s="547"/>
    </row>
    <row r="21" spans="1:8" ht="12.75">
      <c r="A21" s="557" t="s">
        <v>1620</v>
      </c>
      <c r="B21" s="355"/>
      <c r="C21" s="543" t="s">
        <v>1612</v>
      </c>
      <c r="D21" s="544" t="s">
        <v>1613</v>
      </c>
      <c r="E21" s="544" t="s">
        <v>1614</v>
      </c>
      <c r="F21" s="556"/>
      <c r="G21" s="546"/>
      <c r="H21" s="547"/>
    </row>
    <row r="22" spans="1:8" ht="12.75">
      <c r="A22" s="557" t="s">
        <v>1621</v>
      </c>
      <c r="B22" s="355"/>
      <c r="C22" s="543" t="s">
        <v>1622</v>
      </c>
      <c r="D22" s="544" t="s">
        <v>1623</v>
      </c>
      <c r="E22" s="544" t="s">
        <v>1624</v>
      </c>
      <c r="F22" s="556"/>
      <c r="G22" s="546"/>
      <c r="H22" s="547"/>
    </row>
    <row r="23" spans="1:5" ht="25.5" customHeight="1">
      <c r="A23" s="541" t="s">
        <v>1625</v>
      </c>
      <c r="B23" s="541"/>
      <c r="C23" s="541"/>
      <c r="D23" s="541"/>
      <c r="E23" s="541"/>
    </row>
    <row r="24" spans="1:8" ht="55.5" customHeight="1">
      <c r="A24" s="542" t="s">
        <v>1626</v>
      </c>
      <c r="B24" s="359" t="s">
        <v>1627</v>
      </c>
      <c r="C24" s="543" t="s">
        <v>1577</v>
      </c>
      <c r="D24" s="544" t="s">
        <v>1578</v>
      </c>
      <c r="E24" s="544" t="s">
        <v>1579</v>
      </c>
      <c r="F24" s="556"/>
      <c r="G24" s="546"/>
      <c r="H24" s="547"/>
    </row>
    <row r="25" spans="1:8" ht="55.5" customHeight="1">
      <c r="A25" s="542" t="s">
        <v>1628</v>
      </c>
      <c r="B25" s="359" t="s">
        <v>1629</v>
      </c>
      <c r="C25" s="543" t="s">
        <v>1582</v>
      </c>
      <c r="D25" s="544" t="s">
        <v>1583</v>
      </c>
      <c r="E25" s="544" t="s">
        <v>1630</v>
      </c>
      <c r="F25" s="556"/>
      <c r="G25" s="546"/>
      <c r="H25" s="547"/>
    </row>
    <row r="26" spans="1:8" ht="45.75" customHeight="1">
      <c r="A26" s="542" t="s">
        <v>1631</v>
      </c>
      <c r="B26" s="359" t="s">
        <v>1632</v>
      </c>
      <c r="C26" s="543" t="s">
        <v>1633</v>
      </c>
      <c r="D26" s="544" t="s">
        <v>1634</v>
      </c>
      <c r="E26" s="544" t="s">
        <v>1635</v>
      </c>
      <c r="F26" s="556"/>
      <c r="G26" s="546"/>
      <c r="H26" s="547"/>
    </row>
    <row r="27" spans="1:8" ht="63" customHeight="1">
      <c r="A27" s="542" t="s">
        <v>1636</v>
      </c>
      <c r="B27" s="359" t="s">
        <v>1637</v>
      </c>
      <c r="C27" s="543" t="s">
        <v>1638</v>
      </c>
      <c r="D27" s="544" t="s">
        <v>1639</v>
      </c>
      <c r="E27" s="544" t="s">
        <v>1640</v>
      </c>
      <c r="F27" s="556"/>
      <c r="G27" s="546"/>
      <c r="H27" s="547"/>
    </row>
    <row r="28" spans="1:8" ht="69" customHeight="1">
      <c r="A28" s="542" t="s">
        <v>1641</v>
      </c>
      <c r="B28" s="359" t="s">
        <v>1642</v>
      </c>
      <c r="C28" s="543" t="s">
        <v>1607</v>
      </c>
      <c r="D28" s="544" t="s">
        <v>1608</v>
      </c>
      <c r="E28" s="544" t="s">
        <v>1609</v>
      </c>
      <c r="F28" s="556"/>
      <c r="G28" s="546"/>
      <c r="H28" s="547"/>
    </row>
    <row r="29" spans="1:5" ht="25.5" customHeight="1">
      <c r="A29" s="541" t="s">
        <v>1643</v>
      </c>
      <c r="B29" s="541"/>
      <c r="C29" s="541"/>
      <c r="D29" s="541"/>
      <c r="E29" s="541"/>
    </row>
    <row r="30" spans="1:5" ht="25.5" customHeight="1">
      <c r="A30" s="558" t="s">
        <v>1644</v>
      </c>
      <c r="B30" s="559"/>
      <c r="C30" s="560" t="s">
        <v>1645</v>
      </c>
      <c r="D30" s="544" t="s">
        <v>1646</v>
      </c>
      <c r="E30" s="544" t="s">
        <v>1647</v>
      </c>
    </row>
    <row r="31" spans="1:5" ht="25.5" customHeight="1">
      <c r="A31" s="558" t="s">
        <v>1648</v>
      </c>
      <c r="B31" s="559"/>
      <c r="C31" s="560" t="s">
        <v>1577</v>
      </c>
      <c r="D31" s="544" t="s">
        <v>1578</v>
      </c>
      <c r="E31" s="544" t="s">
        <v>1579</v>
      </c>
    </row>
    <row r="32" spans="1:5" ht="25.5" customHeight="1">
      <c r="A32" s="558" t="s">
        <v>1649</v>
      </c>
      <c r="B32" s="559"/>
      <c r="C32" s="560" t="s">
        <v>1582</v>
      </c>
      <c r="D32" s="544" t="s">
        <v>1583</v>
      </c>
      <c r="E32" s="544" t="s">
        <v>1630</v>
      </c>
    </row>
    <row r="33" spans="1:8" ht="58.5" customHeight="1">
      <c r="A33" s="542" t="s">
        <v>1650</v>
      </c>
      <c r="B33" s="356" t="s">
        <v>1651</v>
      </c>
      <c r="C33" s="543" t="s">
        <v>1571</v>
      </c>
      <c r="D33" s="544" t="s">
        <v>1572</v>
      </c>
      <c r="E33" s="544" t="s">
        <v>1573</v>
      </c>
      <c r="F33" s="556"/>
      <c r="G33" s="546"/>
      <c r="H33" s="547"/>
    </row>
    <row r="34" spans="1:8" ht="66" customHeight="1">
      <c r="A34" s="542" t="s">
        <v>1652</v>
      </c>
      <c r="B34" s="356" t="s">
        <v>1653</v>
      </c>
      <c r="C34" s="543" t="s">
        <v>1582</v>
      </c>
      <c r="D34" s="544" t="s">
        <v>1583</v>
      </c>
      <c r="E34" s="544" t="s">
        <v>1630</v>
      </c>
      <c r="F34" s="556"/>
      <c r="G34" s="546"/>
      <c r="H34" s="547"/>
    </row>
    <row r="35" spans="1:8" ht="52.5" customHeight="1">
      <c r="A35" s="542" t="s">
        <v>1654</v>
      </c>
      <c r="B35" s="356" t="s">
        <v>1655</v>
      </c>
      <c r="C35" s="543" t="s">
        <v>1656</v>
      </c>
      <c r="D35" s="544" t="s">
        <v>1657</v>
      </c>
      <c r="E35" s="544" t="s">
        <v>1658</v>
      </c>
      <c r="F35" s="556"/>
      <c r="G35" s="546"/>
      <c r="H35" s="547"/>
    </row>
    <row r="36" spans="1:8" ht="66.75" customHeight="1">
      <c r="A36" s="542" t="s">
        <v>1659</v>
      </c>
      <c r="B36" s="356" t="s">
        <v>1660</v>
      </c>
      <c r="C36" s="543" t="s">
        <v>1587</v>
      </c>
      <c r="D36" s="544" t="s">
        <v>1588</v>
      </c>
      <c r="E36" s="544" t="s">
        <v>1589</v>
      </c>
      <c r="F36" s="556"/>
      <c r="G36" s="546"/>
      <c r="H36" s="547"/>
    </row>
    <row r="37" spans="1:8" ht="73.5" customHeight="1">
      <c r="A37" s="542" t="s">
        <v>1661</v>
      </c>
      <c r="B37" s="356" t="s">
        <v>1662</v>
      </c>
      <c r="C37" s="543" t="s">
        <v>1663</v>
      </c>
      <c r="D37" s="544" t="s">
        <v>1664</v>
      </c>
      <c r="E37" s="544" t="s">
        <v>1665</v>
      </c>
      <c r="F37" s="556"/>
      <c r="G37" s="546"/>
      <c r="H37" s="547"/>
    </row>
    <row r="38" spans="1:8" ht="48.75">
      <c r="A38" s="542" t="s">
        <v>1666</v>
      </c>
      <c r="B38" s="356" t="s">
        <v>1667</v>
      </c>
      <c r="C38" s="543" t="s">
        <v>1668</v>
      </c>
      <c r="D38" s="544" t="s">
        <v>1669</v>
      </c>
      <c r="E38" s="544" t="s">
        <v>1670</v>
      </c>
      <c r="F38" s="556"/>
      <c r="G38" s="546"/>
      <c r="H38" s="547"/>
    </row>
    <row r="39" spans="1:8" ht="58.5" customHeight="1">
      <c r="A39" s="360" t="s">
        <v>1671</v>
      </c>
      <c r="B39" s="356" t="s">
        <v>1672</v>
      </c>
      <c r="C39" s="543" t="s">
        <v>1668</v>
      </c>
      <c r="D39" s="544" t="s">
        <v>1669</v>
      </c>
      <c r="E39" s="544" t="s">
        <v>1670</v>
      </c>
      <c r="F39" s="556"/>
      <c r="G39" s="546"/>
      <c r="H39" s="547"/>
    </row>
    <row r="40" spans="1:8" ht="46.5" customHeight="1">
      <c r="A40" s="542" t="s">
        <v>1673</v>
      </c>
      <c r="B40" s="356" t="s">
        <v>1674</v>
      </c>
      <c r="C40" s="543" t="s">
        <v>1675</v>
      </c>
      <c r="D40" s="544" t="s">
        <v>1676</v>
      </c>
      <c r="E40" s="544" t="s">
        <v>1677</v>
      </c>
      <c r="F40" s="556"/>
      <c r="G40" s="546"/>
      <c r="H40" s="547"/>
    </row>
    <row r="41" spans="1:8" ht="55.5" customHeight="1">
      <c r="A41" s="542" t="s">
        <v>1678</v>
      </c>
      <c r="B41" s="356" t="s">
        <v>1679</v>
      </c>
      <c r="C41" s="543" t="s">
        <v>1680</v>
      </c>
      <c r="D41" s="544" t="s">
        <v>1681</v>
      </c>
      <c r="E41" s="544" t="s">
        <v>1682</v>
      </c>
      <c r="F41" s="556"/>
      <c r="G41" s="546"/>
      <c r="H41" s="547"/>
    </row>
    <row r="42" spans="1:8" ht="55.5" customHeight="1">
      <c r="A42" s="542" t="s">
        <v>1683</v>
      </c>
      <c r="B42" s="356" t="s">
        <v>1684</v>
      </c>
      <c r="C42" s="543" t="s">
        <v>1685</v>
      </c>
      <c r="D42" s="544" t="s">
        <v>1686</v>
      </c>
      <c r="E42" s="544" t="s">
        <v>1687</v>
      </c>
      <c r="F42" s="556"/>
      <c r="G42" s="546"/>
      <c r="H42" s="547"/>
    </row>
    <row r="43" spans="1:5" ht="46.5" customHeight="1">
      <c r="A43" s="561" t="s">
        <v>1688</v>
      </c>
      <c r="B43" s="561"/>
      <c r="C43" s="561"/>
      <c r="D43" s="561"/>
      <c r="E43" s="561"/>
    </row>
    <row r="44" spans="1:5" ht="24" customHeight="1">
      <c r="A44" s="553" t="s">
        <v>1689</v>
      </c>
      <c r="B44" s="553"/>
      <c r="C44" s="553"/>
      <c r="D44" s="553"/>
      <c r="E44" s="553"/>
    </row>
    <row r="45" spans="1:8" ht="54" customHeight="1">
      <c r="A45" s="542" t="s">
        <v>1690</v>
      </c>
      <c r="B45" s="356" t="s">
        <v>1691</v>
      </c>
      <c r="C45" s="543" t="s">
        <v>1645</v>
      </c>
      <c r="D45" s="544" t="s">
        <v>1646</v>
      </c>
      <c r="E45" s="544" t="s">
        <v>1647</v>
      </c>
      <c r="F45" s="556"/>
      <c r="G45" s="546"/>
      <c r="H45" s="547"/>
    </row>
    <row r="46" spans="1:8" ht="63" customHeight="1">
      <c r="A46" s="542" t="s">
        <v>1692</v>
      </c>
      <c r="B46" s="356" t="s">
        <v>1693</v>
      </c>
      <c r="C46" s="543" t="s">
        <v>1694</v>
      </c>
      <c r="D46" s="544" t="s">
        <v>1695</v>
      </c>
      <c r="E46" s="544" t="s">
        <v>1696</v>
      </c>
      <c r="F46" s="556"/>
      <c r="G46" s="546"/>
      <c r="H46" s="547"/>
    </row>
    <row r="47" spans="1:8" ht="57.75" customHeight="1">
      <c r="A47" s="542" t="s">
        <v>1697</v>
      </c>
      <c r="B47" s="356" t="s">
        <v>1698</v>
      </c>
      <c r="C47" s="543" t="s">
        <v>1645</v>
      </c>
      <c r="D47" s="544" t="s">
        <v>1646</v>
      </c>
      <c r="E47" s="544" t="s">
        <v>1647</v>
      </c>
      <c r="F47" s="556"/>
      <c r="G47" s="546"/>
      <c r="H47" s="547"/>
    </row>
    <row r="48" spans="1:8" ht="12.75">
      <c r="A48" s="557" t="s">
        <v>1699</v>
      </c>
      <c r="B48" s="356"/>
      <c r="C48" s="543" t="s">
        <v>1645</v>
      </c>
      <c r="D48" s="544" t="s">
        <v>1646</v>
      </c>
      <c r="E48" s="544" t="s">
        <v>1647</v>
      </c>
      <c r="F48" s="556"/>
      <c r="G48" s="546"/>
      <c r="H48" s="547"/>
    </row>
    <row r="49" spans="1:8" ht="12.75">
      <c r="A49" s="557" t="s">
        <v>1700</v>
      </c>
      <c r="B49" s="356"/>
      <c r="C49" s="543" t="s">
        <v>1571</v>
      </c>
      <c r="D49" s="544" t="s">
        <v>1572</v>
      </c>
      <c r="E49" s="544" t="s">
        <v>1573</v>
      </c>
      <c r="F49" s="556"/>
      <c r="G49" s="546"/>
      <c r="H49" s="547"/>
    </row>
    <row r="50" spans="1:5" ht="21.75" customHeight="1">
      <c r="A50" s="553" t="s">
        <v>1701</v>
      </c>
      <c r="B50" s="553"/>
      <c r="C50" s="553"/>
      <c r="D50" s="553"/>
      <c r="E50" s="553"/>
    </row>
    <row r="51" spans="1:9" ht="36.75">
      <c r="A51" s="562" t="s">
        <v>1702</v>
      </c>
      <c r="B51" s="356" t="s">
        <v>1703</v>
      </c>
      <c r="C51" s="543" t="s">
        <v>1645</v>
      </c>
      <c r="D51" s="563" t="s">
        <v>1646</v>
      </c>
      <c r="E51" s="563" t="s">
        <v>1647</v>
      </c>
      <c r="F51" s="556"/>
      <c r="G51" s="546"/>
      <c r="H51" s="547"/>
      <c r="I51" s="471"/>
    </row>
    <row r="52" spans="1:9" ht="52.5" customHeight="1">
      <c r="A52" s="562" t="s">
        <v>1704</v>
      </c>
      <c r="B52" s="356" t="s">
        <v>1705</v>
      </c>
      <c r="C52" s="543" t="s">
        <v>1706</v>
      </c>
      <c r="D52" s="563" t="s">
        <v>1707</v>
      </c>
      <c r="E52" s="563" t="s">
        <v>1708</v>
      </c>
      <c r="F52" s="556"/>
      <c r="G52" s="546"/>
      <c r="H52" s="547"/>
      <c r="I52" s="471"/>
    </row>
    <row r="53" spans="1:9" ht="60.75">
      <c r="A53" s="562" t="s">
        <v>1709</v>
      </c>
      <c r="B53" s="356" t="s">
        <v>1710</v>
      </c>
      <c r="C53" s="543" t="s">
        <v>1711</v>
      </c>
      <c r="D53" s="563" t="s">
        <v>1712</v>
      </c>
      <c r="E53" s="563" t="s">
        <v>1713</v>
      </c>
      <c r="F53" s="556"/>
      <c r="G53" s="546"/>
      <c r="H53" s="547"/>
      <c r="I53" s="471"/>
    </row>
    <row r="54" spans="1:9" ht="48.75">
      <c r="A54" s="557" t="s">
        <v>1714</v>
      </c>
      <c r="B54" s="356" t="s">
        <v>1715</v>
      </c>
      <c r="C54" s="543" t="s">
        <v>1716</v>
      </c>
      <c r="D54" s="563" t="s">
        <v>1717</v>
      </c>
      <c r="E54" s="563" t="s">
        <v>1718</v>
      </c>
      <c r="F54" s="556"/>
      <c r="G54" s="546"/>
      <c r="H54" s="547"/>
      <c r="I54" s="471"/>
    </row>
    <row r="55" spans="1:9" ht="49.5" customHeight="1">
      <c r="A55" s="562" t="s">
        <v>1719</v>
      </c>
      <c r="B55" s="356" t="s">
        <v>1720</v>
      </c>
      <c r="C55" s="543" t="s">
        <v>1694</v>
      </c>
      <c r="D55" s="563" t="s">
        <v>1695</v>
      </c>
      <c r="E55" s="563" t="s">
        <v>1696</v>
      </c>
      <c r="F55" s="556"/>
      <c r="G55" s="546"/>
      <c r="H55" s="547"/>
      <c r="I55" s="471"/>
    </row>
    <row r="56" spans="1:9" ht="50.25" customHeight="1">
      <c r="A56" s="562" t="s">
        <v>1721</v>
      </c>
      <c r="B56" s="356" t="s">
        <v>1722</v>
      </c>
      <c r="C56" s="543" t="s">
        <v>1668</v>
      </c>
      <c r="D56" s="563" t="s">
        <v>1669</v>
      </c>
      <c r="E56" s="563" t="s">
        <v>1670</v>
      </c>
      <c r="F56" s="556"/>
      <c r="G56" s="546"/>
      <c r="H56" s="547"/>
      <c r="I56" s="471"/>
    </row>
    <row r="57" spans="1:5" ht="27.75" customHeight="1">
      <c r="A57" s="553" t="s">
        <v>1723</v>
      </c>
      <c r="B57" s="553"/>
      <c r="C57" s="553"/>
      <c r="D57" s="553"/>
      <c r="E57" s="553"/>
    </row>
    <row r="58" spans="1:9" ht="36.75">
      <c r="A58" s="562" t="s">
        <v>1724</v>
      </c>
      <c r="B58" s="356" t="s">
        <v>1725</v>
      </c>
      <c r="C58" s="543" t="s">
        <v>1638</v>
      </c>
      <c r="D58" s="563" t="s">
        <v>1639</v>
      </c>
      <c r="E58" s="563" t="s">
        <v>1640</v>
      </c>
      <c r="F58" s="556"/>
      <c r="G58" s="546"/>
      <c r="H58" s="547"/>
      <c r="I58" s="471"/>
    </row>
    <row r="59" spans="1:9" ht="36.75">
      <c r="A59" s="562" t="s">
        <v>1726</v>
      </c>
      <c r="B59" s="356" t="s">
        <v>1727</v>
      </c>
      <c r="C59" s="543" t="s">
        <v>1728</v>
      </c>
      <c r="D59" s="563" t="s">
        <v>1729</v>
      </c>
      <c r="E59" s="563" t="s">
        <v>1730</v>
      </c>
      <c r="F59" s="556"/>
      <c r="G59" s="546"/>
      <c r="H59" s="547"/>
      <c r="I59" s="471"/>
    </row>
    <row r="60" spans="1:9" ht="24.75">
      <c r="A60" s="564" t="s">
        <v>1731</v>
      </c>
      <c r="B60" s="355"/>
      <c r="C60" s="543" t="s">
        <v>1732</v>
      </c>
      <c r="D60" s="563" t="s">
        <v>1733</v>
      </c>
      <c r="E60" s="563" t="s">
        <v>1734</v>
      </c>
      <c r="F60" s="556"/>
      <c r="G60" s="546"/>
      <c r="H60" s="547"/>
      <c r="I60" s="471"/>
    </row>
    <row r="61" spans="1:5" ht="24.75" customHeight="1">
      <c r="A61" s="553" t="s">
        <v>1735</v>
      </c>
      <c r="B61" s="553"/>
      <c r="C61" s="553"/>
      <c r="D61" s="553"/>
      <c r="E61" s="553"/>
    </row>
    <row r="62" spans="1:9" ht="24.75">
      <c r="A62" s="562" t="s">
        <v>1736</v>
      </c>
      <c r="B62" s="356" t="s">
        <v>1737</v>
      </c>
      <c r="C62" s="543" t="s">
        <v>1685</v>
      </c>
      <c r="D62" s="563" t="s">
        <v>1686</v>
      </c>
      <c r="E62" s="563" t="s">
        <v>1687</v>
      </c>
      <c r="F62" s="556"/>
      <c r="G62" s="546"/>
      <c r="H62" s="547"/>
      <c r="I62" s="471"/>
    </row>
    <row r="63" spans="1:9" ht="24.75">
      <c r="A63" s="562" t="s">
        <v>1738</v>
      </c>
      <c r="B63" s="356" t="s">
        <v>1739</v>
      </c>
      <c r="C63" s="543" t="s">
        <v>1740</v>
      </c>
      <c r="D63" s="563" t="s">
        <v>1741</v>
      </c>
      <c r="E63" s="563" t="s">
        <v>1742</v>
      </c>
      <c r="F63" s="556"/>
      <c r="G63" s="546"/>
      <c r="H63" s="547"/>
      <c r="I63" s="471"/>
    </row>
    <row r="64" spans="1:9" ht="27.75" customHeight="1">
      <c r="A64" s="562" t="s">
        <v>1743</v>
      </c>
      <c r="B64" s="356" t="s">
        <v>1744</v>
      </c>
      <c r="C64" s="543" t="s">
        <v>1745</v>
      </c>
      <c r="D64" s="563" t="s">
        <v>1746</v>
      </c>
      <c r="E64" s="563" t="s">
        <v>1747</v>
      </c>
      <c r="F64" s="556"/>
      <c r="G64" s="546"/>
      <c r="H64" s="547"/>
      <c r="I64" s="471"/>
    </row>
    <row r="65" spans="1:9" ht="29.25" customHeight="1">
      <c r="A65" s="562" t="s">
        <v>1748</v>
      </c>
      <c r="B65" s="356" t="s">
        <v>1749</v>
      </c>
      <c r="C65" s="543" t="s">
        <v>1750</v>
      </c>
      <c r="D65" s="563" t="s">
        <v>1751</v>
      </c>
      <c r="E65" s="563" t="s">
        <v>1752</v>
      </c>
      <c r="F65" s="556"/>
      <c r="G65" s="546"/>
      <c r="H65" s="547"/>
      <c r="I65" s="471"/>
    </row>
    <row r="66" spans="1:9" ht="21.75" customHeight="1">
      <c r="A66" s="565" t="s">
        <v>1753</v>
      </c>
      <c r="B66" s="565"/>
      <c r="C66" s="565"/>
      <c r="D66" s="565"/>
      <c r="E66" s="565"/>
      <c r="F66" s="471"/>
      <c r="G66" s="471"/>
      <c r="H66" s="471"/>
      <c r="I66" s="471"/>
    </row>
    <row r="67" spans="1:9" ht="32.25" customHeight="1">
      <c r="A67" s="557" t="s">
        <v>1754</v>
      </c>
      <c r="B67" s="16" t="s">
        <v>1755</v>
      </c>
      <c r="C67" s="543" t="s">
        <v>1756</v>
      </c>
      <c r="D67" s="563" t="s">
        <v>1757</v>
      </c>
      <c r="E67" s="563" t="s">
        <v>1758</v>
      </c>
      <c r="F67" s="556"/>
      <c r="G67" s="546"/>
      <c r="H67" s="547"/>
      <c r="I67" s="471"/>
    </row>
    <row r="68" spans="1:9" ht="25.5" customHeight="1">
      <c r="A68" s="542" t="s">
        <v>1759</v>
      </c>
      <c r="B68" s="356" t="s">
        <v>1760</v>
      </c>
      <c r="C68" s="543" t="s">
        <v>1761</v>
      </c>
      <c r="D68" s="563" t="s">
        <v>1762</v>
      </c>
      <c r="E68" s="563" t="s">
        <v>1763</v>
      </c>
      <c r="F68" s="556"/>
      <c r="G68" s="546"/>
      <c r="H68" s="547"/>
      <c r="I68" s="471"/>
    </row>
    <row r="69" spans="1:5" ht="48.75" customHeight="1">
      <c r="A69" s="561" t="s">
        <v>1764</v>
      </c>
      <c r="B69" s="561"/>
      <c r="C69" s="561"/>
      <c r="D69" s="561"/>
      <c r="E69" s="561"/>
    </row>
    <row r="70" spans="1:8" ht="45.75" customHeight="1">
      <c r="A70" s="542" t="s">
        <v>1765</v>
      </c>
      <c r="B70" s="356" t="s">
        <v>1766</v>
      </c>
      <c r="C70" s="543" t="s">
        <v>1582</v>
      </c>
      <c r="D70" s="563" t="s">
        <v>1583</v>
      </c>
      <c r="E70" s="563" t="s">
        <v>1630</v>
      </c>
      <c r="F70" s="556"/>
      <c r="G70" s="546"/>
      <c r="H70" s="547"/>
    </row>
    <row r="71" spans="1:8" ht="38.25" customHeight="1">
      <c r="A71" s="542" t="s">
        <v>1767</v>
      </c>
      <c r="B71" s="356" t="s">
        <v>1768</v>
      </c>
      <c r="C71" s="543" t="s">
        <v>1668</v>
      </c>
      <c r="D71" s="563" t="s">
        <v>1669</v>
      </c>
      <c r="E71" s="563" t="s">
        <v>1670</v>
      </c>
      <c r="F71" s="556"/>
      <c r="G71" s="546"/>
      <c r="H71" s="547"/>
    </row>
    <row r="72" spans="1:8" ht="31.5" customHeight="1">
      <c r="A72" s="542" t="s">
        <v>1769</v>
      </c>
      <c r="B72" s="356" t="s">
        <v>1770</v>
      </c>
      <c r="C72" s="543" t="s">
        <v>1761</v>
      </c>
      <c r="D72" s="563" t="s">
        <v>1762</v>
      </c>
      <c r="E72" s="563" t="s">
        <v>1763</v>
      </c>
      <c r="F72" s="556"/>
      <c r="G72" s="546"/>
      <c r="H72" s="547"/>
    </row>
    <row r="73" spans="1:8" ht="28.5" customHeight="1">
      <c r="A73" s="542" t="s">
        <v>1771</v>
      </c>
      <c r="B73" s="356" t="s">
        <v>1772</v>
      </c>
      <c r="C73" s="543" t="s">
        <v>1773</v>
      </c>
      <c r="D73" s="563" t="s">
        <v>1774</v>
      </c>
      <c r="E73" s="563" t="s">
        <v>1775</v>
      </c>
      <c r="F73" s="556"/>
      <c r="G73" s="546"/>
      <c r="H73" s="547"/>
    </row>
    <row r="74" spans="1:8" ht="36" customHeight="1">
      <c r="A74" s="542" t="s">
        <v>1776</v>
      </c>
      <c r="B74" s="356" t="s">
        <v>1777</v>
      </c>
      <c r="C74" s="543" t="s">
        <v>1778</v>
      </c>
      <c r="D74" s="563" t="s">
        <v>1779</v>
      </c>
      <c r="E74" s="563" t="s">
        <v>1780</v>
      </c>
      <c r="F74" s="556"/>
      <c r="G74" s="546"/>
      <c r="H74" s="547"/>
    </row>
    <row r="75" spans="1:8" ht="24.75">
      <c r="A75" s="542" t="s">
        <v>1781</v>
      </c>
      <c r="B75" s="356" t="s">
        <v>1782</v>
      </c>
      <c r="C75" s="543" t="s">
        <v>1783</v>
      </c>
      <c r="D75" s="563" t="s">
        <v>1784</v>
      </c>
      <c r="E75" s="563" t="s">
        <v>1785</v>
      </c>
      <c r="F75" s="556"/>
      <c r="G75" s="546"/>
      <c r="H75" s="547"/>
    </row>
    <row r="76" spans="1:8" ht="37.5" customHeight="1">
      <c r="A76" s="542" t="s">
        <v>1786</v>
      </c>
      <c r="B76" s="356" t="s">
        <v>1787</v>
      </c>
      <c r="C76" s="543" t="s">
        <v>1788</v>
      </c>
      <c r="D76" s="563" t="s">
        <v>1789</v>
      </c>
      <c r="E76" s="563" t="s">
        <v>1646</v>
      </c>
      <c r="F76" s="556"/>
      <c r="G76" s="546"/>
      <c r="H76" s="547"/>
    </row>
    <row r="77" spans="1:5" ht="19.5" customHeight="1">
      <c r="A77" s="566" t="s">
        <v>1790</v>
      </c>
      <c r="B77" s="566"/>
      <c r="C77" s="566"/>
      <c r="D77" s="566"/>
      <c r="E77" s="566"/>
    </row>
    <row r="78" spans="1:8" ht="40.5" customHeight="1">
      <c r="A78" s="557" t="s">
        <v>1791</v>
      </c>
      <c r="B78" s="355"/>
      <c r="C78" s="543" t="s">
        <v>1792</v>
      </c>
      <c r="D78" s="563" t="s">
        <v>1793</v>
      </c>
      <c r="E78" s="563" t="s">
        <v>1794</v>
      </c>
      <c r="F78" s="556"/>
      <c r="G78" s="546"/>
      <c r="H78" s="547"/>
    </row>
    <row r="79" spans="1:8" ht="42" customHeight="1">
      <c r="A79" s="557" t="s">
        <v>1795</v>
      </c>
      <c r="B79" s="355"/>
      <c r="C79" s="543" t="s">
        <v>1796</v>
      </c>
      <c r="D79" s="563" t="s">
        <v>1797</v>
      </c>
      <c r="E79" s="563" t="s">
        <v>1798</v>
      </c>
      <c r="F79" s="556"/>
      <c r="G79" s="546"/>
      <c r="H79" s="547"/>
    </row>
    <row r="80" spans="1:5" ht="39.75" customHeight="1">
      <c r="A80" s="561" t="s">
        <v>1799</v>
      </c>
      <c r="B80" s="561"/>
      <c r="C80" s="561"/>
      <c r="D80" s="561"/>
      <c r="E80" s="561"/>
    </row>
    <row r="81" spans="1:5" ht="21.75" customHeight="1">
      <c r="A81" s="553" t="s">
        <v>1800</v>
      </c>
      <c r="B81" s="553"/>
      <c r="C81" s="553"/>
      <c r="D81" s="553"/>
      <c r="E81" s="553"/>
    </row>
    <row r="82" spans="1:8" ht="40.5" customHeight="1">
      <c r="A82" s="567" t="s">
        <v>1801</v>
      </c>
      <c r="B82" s="568"/>
      <c r="C82" s="543" t="s">
        <v>1802</v>
      </c>
      <c r="D82" s="563" t="s">
        <v>1803</v>
      </c>
      <c r="E82" s="563" t="s">
        <v>1804</v>
      </c>
      <c r="F82" s="556"/>
      <c r="G82" s="546"/>
      <c r="H82" s="547"/>
    </row>
    <row r="83" spans="1:8" ht="60.75">
      <c r="A83" s="567" t="s">
        <v>1805</v>
      </c>
      <c r="B83" s="568"/>
      <c r="C83" s="543" t="s">
        <v>1806</v>
      </c>
      <c r="D83" s="563" t="s">
        <v>1807</v>
      </c>
      <c r="E83" s="563" t="s">
        <v>1808</v>
      </c>
      <c r="F83" s="556"/>
      <c r="G83" s="546"/>
      <c r="H83" s="547"/>
    </row>
    <row r="84" spans="1:8" ht="12.75">
      <c r="A84" s="567" t="s">
        <v>1809</v>
      </c>
      <c r="B84" s="568"/>
      <c r="C84" s="543" t="s">
        <v>1810</v>
      </c>
      <c r="D84" s="563" t="s">
        <v>1792</v>
      </c>
      <c r="E84" s="563" t="s">
        <v>1811</v>
      </c>
      <c r="F84" s="556"/>
      <c r="G84" s="546"/>
      <c r="H84" s="547"/>
    </row>
    <row r="85" spans="1:8" ht="12.75">
      <c r="A85" s="567" t="s">
        <v>1812</v>
      </c>
      <c r="B85" s="568"/>
      <c r="C85" s="543" t="s">
        <v>1813</v>
      </c>
      <c r="D85" s="563" t="s">
        <v>1814</v>
      </c>
      <c r="E85" s="563" t="s">
        <v>1815</v>
      </c>
      <c r="F85" s="556"/>
      <c r="G85" s="546"/>
      <c r="H85" s="547"/>
    </row>
    <row r="86" spans="1:8" ht="35.25" customHeight="1">
      <c r="A86" s="567" t="s">
        <v>1816</v>
      </c>
      <c r="B86" s="568"/>
      <c r="C86" s="543" t="s">
        <v>1806</v>
      </c>
      <c r="D86" s="563" t="s">
        <v>1807</v>
      </c>
      <c r="E86" s="563" t="s">
        <v>1808</v>
      </c>
      <c r="F86" s="556"/>
      <c r="G86" s="546"/>
      <c r="H86" s="547"/>
    </row>
    <row r="87" spans="1:8" ht="12.75">
      <c r="A87" s="567" t="s">
        <v>1817</v>
      </c>
      <c r="B87" s="568"/>
      <c r="C87" s="543" t="s">
        <v>1818</v>
      </c>
      <c r="D87" s="563" t="s">
        <v>1819</v>
      </c>
      <c r="E87" s="563" t="s">
        <v>1820</v>
      </c>
      <c r="F87" s="556"/>
      <c r="G87" s="546"/>
      <c r="H87" s="547"/>
    </row>
    <row r="88" spans="1:8" ht="42.75" customHeight="1">
      <c r="A88" s="567" t="s">
        <v>1821</v>
      </c>
      <c r="B88" s="568"/>
      <c r="C88" s="543" t="s">
        <v>1815</v>
      </c>
      <c r="D88" s="563" t="s">
        <v>1822</v>
      </c>
      <c r="E88" s="563" t="s">
        <v>1823</v>
      </c>
      <c r="F88" s="556"/>
      <c r="G88" s="546"/>
      <c r="H88" s="547"/>
    </row>
    <row r="89" spans="1:8" ht="39.75" customHeight="1">
      <c r="A89" s="567" t="s">
        <v>1824</v>
      </c>
      <c r="B89" s="569"/>
      <c r="C89" s="543" t="s">
        <v>1815</v>
      </c>
      <c r="D89" s="563" t="s">
        <v>1822</v>
      </c>
      <c r="E89" s="563" t="s">
        <v>1823</v>
      </c>
      <c r="F89" s="556"/>
      <c r="G89" s="546"/>
      <c r="H89" s="547"/>
    </row>
    <row r="90" spans="1:5" ht="20.25" customHeight="1">
      <c r="A90" s="565" t="s">
        <v>1825</v>
      </c>
      <c r="B90" s="565"/>
      <c r="C90" s="565"/>
      <c r="D90" s="565"/>
      <c r="E90" s="565"/>
    </row>
    <row r="91" spans="1:8" ht="42.75" customHeight="1">
      <c r="A91" s="557" t="s">
        <v>1826</v>
      </c>
      <c r="B91" s="355"/>
      <c r="C91" s="543" t="s">
        <v>1827</v>
      </c>
      <c r="D91" s="563" t="s">
        <v>1828</v>
      </c>
      <c r="E91" s="563" t="s">
        <v>1829</v>
      </c>
      <c r="F91" s="570"/>
      <c r="G91" s="546"/>
      <c r="H91" s="546"/>
    </row>
    <row r="92" spans="1:8" ht="39" customHeight="1">
      <c r="A92" s="557" t="s">
        <v>1830</v>
      </c>
      <c r="B92" s="355"/>
      <c r="C92" s="543" t="s">
        <v>1806</v>
      </c>
      <c r="D92" s="563" t="s">
        <v>1807</v>
      </c>
      <c r="E92" s="563" t="s">
        <v>1808</v>
      </c>
      <c r="F92" s="570"/>
      <c r="G92" s="546"/>
      <c r="H92" s="546"/>
    </row>
    <row r="93" spans="1:5" ht="54.75" customHeight="1">
      <c r="A93" s="561" t="s">
        <v>1831</v>
      </c>
      <c r="B93" s="561"/>
      <c r="C93" s="561"/>
      <c r="D93" s="561"/>
      <c r="E93" s="561"/>
    </row>
    <row r="94" spans="1:5" ht="24.75" customHeight="1">
      <c r="A94" s="455"/>
      <c r="B94" s="455"/>
      <c r="C94" s="455"/>
      <c r="D94" s="455"/>
      <c r="E94" s="455"/>
    </row>
    <row r="95" spans="1:5" ht="43.5" customHeight="1">
      <c r="A95" s="562" t="s">
        <v>1832</v>
      </c>
      <c r="B95" s="356" t="s">
        <v>1833</v>
      </c>
      <c r="C95" s="571" t="s">
        <v>1834</v>
      </c>
      <c r="D95" s="563" t="s">
        <v>1835</v>
      </c>
      <c r="E95" s="563" t="s">
        <v>1836</v>
      </c>
    </row>
    <row r="96" spans="1:5" ht="43.5" customHeight="1">
      <c r="A96" s="562" t="s">
        <v>1837</v>
      </c>
      <c r="B96" s="356"/>
      <c r="C96" s="571" t="s">
        <v>1838</v>
      </c>
      <c r="D96" s="563" t="s">
        <v>1839</v>
      </c>
      <c r="E96" s="563" t="s">
        <v>1840</v>
      </c>
    </row>
    <row r="97" spans="1:5" ht="43.5" customHeight="1">
      <c r="A97" s="557" t="s">
        <v>1841</v>
      </c>
      <c r="B97" s="356"/>
      <c r="C97" s="571" t="s">
        <v>1842</v>
      </c>
      <c r="D97" s="563" t="s">
        <v>1843</v>
      </c>
      <c r="E97" s="563" t="s">
        <v>1844</v>
      </c>
    </row>
    <row r="98" spans="1:5" ht="43.5" customHeight="1">
      <c r="A98" s="557" t="s">
        <v>1845</v>
      </c>
      <c r="B98" s="356"/>
      <c r="C98" s="571" t="s">
        <v>1846</v>
      </c>
      <c r="D98" s="563" t="s">
        <v>1847</v>
      </c>
      <c r="E98" s="563" t="s">
        <v>1848</v>
      </c>
    </row>
    <row r="99" spans="1:5" ht="43.5" customHeight="1">
      <c r="A99" s="562" t="s">
        <v>1849</v>
      </c>
      <c r="B99" s="356"/>
      <c r="C99" s="571" t="s">
        <v>1850</v>
      </c>
      <c r="D99" s="563" t="s">
        <v>1851</v>
      </c>
      <c r="E99" s="563" t="s">
        <v>1852</v>
      </c>
    </row>
    <row r="100" spans="1:5" ht="43.5" customHeight="1">
      <c r="A100" s="562" t="s">
        <v>1853</v>
      </c>
      <c r="B100" s="356"/>
      <c r="C100" s="571" t="s">
        <v>1854</v>
      </c>
      <c r="D100" s="563" t="s">
        <v>1855</v>
      </c>
      <c r="E100" s="563" t="s">
        <v>1856</v>
      </c>
    </row>
    <row r="101" spans="1:5" ht="43.5" customHeight="1">
      <c r="A101" s="562" t="s">
        <v>1857</v>
      </c>
      <c r="B101" s="356"/>
      <c r="C101" s="571" t="s">
        <v>1854</v>
      </c>
      <c r="D101" s="563" t="s">
        <v>1855</v>
      </c>
      <c r="E101" s="563" t="s">
        <v>1856</v>
      </c>
    </row>
    <row r="102" spans="1:5" ht="43.5" customHeight="1">
      <c r="A102" s="562" t="s">
        <v>1858</v>
      </c>
      <c r="B102" s="356"/>
      <c r="C102" s="571" t="s">
        <v>1859</v>
      </c>
      <c r="D102" s="563" t="s">
        <v>1860</v>
      </c>
      <c r="E102" s="563" t="s">
        <v>1861</v>
      </c>
    </row>
    <row r="103" spans="1:5" ht="43.5" customHeight="1">
      <c r="A103" s="562" t="s">
        <v>1862</v>
      </c>
      <c r="B103" s="356"/>
      <c r="C103" s="571" t="s">
        <v>1822</v>
      </c>
      <c r="D103" s="563" t="s">
        <v>1863</v>
      </c>
      <c r="E103" s="563" t="s">
        <v>1864</v>
      </c>
    </row>
    <row r="104" spans="1:5" ht="43.5" customHeight="1">
      <c r="A104" s="562" t="s">
        <v>1865</v>
      </c>
      <c r="B104" s="356"/>
      <c r="C104" s="571" t="s">
        <v>1822</v>
      </c>
      <c r="D104" s="563" t="s">
        <v>1863</v>
      </c>
      <c r="E104" s="563" t="s">
        <v>1864</v>
      </c>
    </row>
    <row r="105" spans="1:5" ht="43.5" customHeight="1">
      <c r="A105" s="562" t="s">
        <v>1866</v>
      </c>
      <c r="B105" s="356"/>
      <c r="C105" s="571" t="s">
        <v>1822</v>
      </c>
      <c r="D105" s="563" t="s">
        <v>1863</v>
      </c>
      <c r="E105" s="563" t="s">
        <v>1864</v>
      </c>
    </row>
    <row r="106" spans="1:5" ht="43.5" customHeight="1">
      <c r="A106" s="562" t="s">
        <v>1867</v>
      </c>
      <c r="B106" s="356"/>
      <c r="C106" s="571" t="s">
        <v>1822</v>
      </c>
      <c r="D106" s="563" t="s">
        <v>1863</v>
      </c>
      <c r="E106" s="563" t="s">
        <v>1864</v>
      </c>
    </row>
    <row r="107" spans="1:5" ht="43.5" customHeight="1">
      <c r="A107" s="562" t="s">
        <v>1868</v>
      </c>
      <c r="B107" s="356"/>
      <c r="C107" s="571" t="s">
        <v>1838</v>
      </c>
      <c r="D107" s="563" t="s">
        <v>1839</v>
      </c>
      <c r="E107" s="563" t="s">
        <v>1840</v>
      </c>
    </row>
    <row r="108" spans="1:5" ht="43.5" customHeight="1">
      <c r="A108" s="562" t="s">
        <v>1869</v>
      </c>
      <c r="B108" s="356"/>
      <c r="C108" s="571" t="s">
        <v>1870</v>
      </c>
      <c r="D108" s="563" t="s">
        <v>1820</v>
      </c>
      <c r="E108" s="563" t="s">
        <v>1871</v>
      </c>
    </row>
    <row r="109" spans="1:5" ht="43.5" customHeight="1">
      <c r="A109" s="562" t="s">
        <v>1872</v>
      </c>
      <c r="B109" s="356"/>
      <c r="C109" s="571" t="s">
        <v>1823</v>
      </c>
      <c r="D109" s="563" t="s">
        <v>1864</v>
      </c>
      <c r="E109" s="563" t="s">
        <v>1804</v>
      </c>
    </row>
    <row r="110" spans="1:5" ht="43.5" customHeight="1">
      <c r="A110" s="562" t="s">
        <v>1873</v>
      </c>
      <c r="B110" s="356"/>
      <c r="C110" s="571" t="s">
        <v>1874</v>
      </c>
      <c r="D110" s="563" t="s">
        <v>1875</v>
      </c>
      <c r="E110" s="563" t="s">
        <v>1876</v>
      </c>
    </row>
    <row r="111" spans="1:5" ht="43.5" customHeight="1">
      <c r="A111" s="562" t="s">
        <v>1877</v>
      </c>
      <c r="B111" s="356"/>
      <c r="C111" s="571" t="s">
        <v>1792</v>
      </c>
      <c r="D111" s="563" t="s">
        <v>1793</v>
      </c>
      <c r="E111" s="563" t="s">
        <v>1794</v>
      </c>
    </row>
    <row r="112" spans="1:5" ht="24" customHeight="1">
      <c r="A112" s="455" t="s">
        <v>1878</v>
      </c>
      <c r="B112" s="455"/>
      <c r="C112" s="455"/>
      <c r="D112" s="455"/>
      <c r="E112" s="455"/>
    </row>
    <row r="113" spans="1:8" ht="26.25" customHeight="1">
      <c r="A113" s="557" t="s">
        <v>1879</v>
      </c>
      <c r="B113" s="355"/>
      <c r="C113" s="571" t="s">
        <v>1818</v>
      </c>
      <c r="D113" s="563" t="s">
        <v>1819</v>
      </c>
      <c r="E113" s="563" t="s">
        <v>1820</v>
      </c>
      <c r="F113" s="556"/>
      <c r="G113" s="546"/>
      <c r="H113" s="547"/>
    </row>
    <row r="114" spans="1:8" ht="33" customHeight="1">
      <c r="A114" s="557" t="s">
        <v>1880</v>
      </c>
      <c r="B114" s="355"/>
      <c r="C114" s="571" t="s">
        <v>1803</v>
      </c>
      <c r="D114" s="563" t="s">
        <v>1881</v>
      </c>
      <c r="E114" s="563" t="s">
        <v>1882</v>
      </c>
      <c r="F114" s="556"/>
      <c r="G114" s="546"/>
      <c r="H114" s="547"/>
    </row>
    <row r="115" spans="1:8" ht="12.75">
      <c r="A115" s="572"/>
      <c r="B115" s="573"/>
      <c r="C115" s="574"/>
      <c r="D115" s="574"/>
      <c r="E115" s="574"/>
      <c r="F115" s="575"/>
      <c r="G115" s="576"/>
      <c r="H115" s="577"/>
    </row>
    <row r="116" spans="1:8" ht="12.75">
      <c r="A116" s="572"/>
      <c r="B116" s="573"/>
      <c r="C116" s="574"/>
      <c r="D116" s="574"/>
      <c r="E116" s="574"/>
      <c r="F116" s="575"/>
      <c r="G116" s="576"/>
      <c r="H116" s="577"/>
    </row>
    <row r="117" spans="1:8" ht="12.75">
      <c r="A117" s="572"/>
      <c r="B117" s="573"/>
      <c r="C117" s="574"/>
      <c r="D117" s="574"/>
      <c r="E117" s="574"/>
      <c r="F117" s="575"/>
      <c r="G117" s="576"/>
      <c r="H117" s="577"/>
    </row>
    <row r="118" spans="1:8" ht="12.75">
      <c r="A118" s="572"/>
      <c r="B118" s="573"/>
      <c r="C118" s="574"/>
      <c r="D118" s="574"/>
      <c r="E118" s="574"/>
      <c r="F118" s="575"/>
      <c r="G118" s="576"/>
      <c r="H118" s="577"/>
    </row>
    <row r="119" spans="1:8" ht="12.75">
      <c r="A119" s="572"/>
      <c r="B119" s="573"/>
      <c r="C119" s="574"/>
      <c r="D119" s="574"/>
      <c r="E119" s="574"/>
      <c r="F119" s="575"/>
      <c r="G119" s="576"/>
      <c r="H119" s="577"/>
    </row>
    <row r="120" spans="1:8" ht="12.75">
      <c r="A120" s="572"/>
      <c r="B120" s="573"/>
      <c r="C120" s="574"/>
      <c r="D120" s="574"/>
      <c r="E120" s="574"/>
      <c r="F120" s="575"/>
      <c r="G120" s="576"/>
      <c r="H120" s="577"/>
    </row>
    <row r="121" spans="1:8" ht="12.75">
      <c r="A121" s="572"/>
      <c r="B121" s="573"/>
      <c r="C121" s="574"/>
      <c r="D121" s="574"/>
      <c r="E121" s="574"/>
      <c r="F121" s="575"/>
      <c r="G121" s="576"/>
      <c r="H121" s="577"/>
    </row>
    <row r="122" spans="1:8" ht="12.75">
      <c r="A122" s="572"/>
      <c r="B122" s="573"/>
      <c r="C122" s="574"/>
      <c r="D122" s="574"/>
      <c r="E122" s="574"/>
      <c r="F122" s="575"/>
      <c r="G122" s="576"/>
      <c r="H122" s="577"/>
    </row>
    <row r="123" spans="1:8" ht="12.75">
      <c r="A123" s="572"/>
      <c r="B123" s="573"/>
      <c r="C123" s="574"/>
      <c r="D123" s="574"/>
      <c r="E123" s="574"/>
      <c r="F123" s="575"/>
      <c r="G123" s="576"/>
      <c r="H123" s="577"/>
    </row>
    <row r="124" spans="1:8" ht="12.75">
      <c r="A124" s="572"/>
      <c r="B124" s="573"/>
      <c r="C124" s="574"/>
      <c r="D124" s="574"/>
      <c r="E124" s="574"/>
      <c r="F124" s="575"/>
      <c r="G124" s="576"/>
      <c r="H124" s="577"/>
    </row>
    <row r="125" spans="1:6" ht="21.75" customHeight="1">
      <c r="A125" s="578"/>
      <c r="B125" s="471"/>
      <c r="C125" s="471"/>
      <c r="D125" s="471"/>
      <c r="E125" s="471"/>
      <c r="F125" s="471"/>
    </row>
    <row r="126" spans="1:8" ht="12.75">
      <c r="A126" s="579"/>
      <c r="B126" s="573"/>
      <c r="C126" s="574"/>
      <c r="D126" s="574"/>
      <c r="E126" s="574"/>
      <c r="F126" s="575"/>
      <c r="G126" s="576"/>
      <c r="H126" s="577"/>
    </row>
    <row r="127" spans="1:8" ht="12.75">
      <c r="A127" s="572"/>
      <c r="B127" s="578"/>
      <c r="C127" s="580"/>
      <c r="D127" s="580"/>
      <c r="E127" s="574"/>
      <c r="F127" s="575"/>
      <c r="G127" s="576"/>
      <c r="H127" s="577"/>
    </row>
    <row r="128" spans="1:8" ht="12.75">
      <c r="A128" s="572"/>
      <c r="B128" s="578"/>
      <c r="C128" s="580"/>
      <c r="D128" s="580"/>
      <c r="E128" s="574"/>
      <c r="F128" s="575"/>
      <c r="G128" s="576"/>
      <c r="H128" s="577"/>
    </row>
    <row r="129" spans="1:8" ht="12.75">
      <c r="A129" s="572"/>
      <c r="B129" s="578"/>
      <c r="C129" s="574"/>
      <c r="D129" s="574"/>
      <c r="E129" s="574"/>
      <c r="F129" s="575"/>
      <c r="G129" s="576"/>
      <c r="H129" s="577"/>
    </row>
    <row r="130" spans="1:8" ht="12.75">
      <c r="A130" s="579"/>
      <c r="B130" s="573"/>
      <c r="C130" s="574"/>
      <c r="D130" s="574"/>
      <c r="E130" s="574"/>
      <c r="F130" s="575"/>
      <c r="G130" s="576"/>
      <c r="H130" s="577"/>
    </row>
    <row r="131" spans="1:8" ht="12.75">
      <c r="A131" s="572"/>
      <c r="B131" s="578"/>
      <c r="C131" s="580"/>
      <c r="D131" s="580"/>
      <c r="E131" s="574"/>
      <c r="F131" s="575"/>
      <c r="G131" s="576"/>
      <c r="H131" s="577"/>
    </row>
    <row r="132" spans="1:8" ht="12.75">
      <c r="A132" s="572"/>
      <c r="B132" s="578"/>
      <c r="C132" s="580"/>
      <c r="D132" s="580"/>
      <c r="E132" s="574"/>
      <c r="F132" s="575"/>
      <c r="G132" s="576"/>
      <c r="H132" s="577"/>
    </row>
    <row r="133" spans="1:8" ht="12.75">
      <c r="A133" s="572"/>
      <c r="B133" s="578"/>
      <c r="C133" s="574"/>
      <c r="D133" s="574"/>
      <c r="E133" s="574"/>
      <c r="F133" s="575"/>
      <c r="G133" s="576"/>
      <c r="H133" s="577"/>
    </row>
    <row r="134" spans="1:8" ht="12.75">
      <c r="A134" s="572"/>
      <c r="B134" s="573"/>
      <c r="C134" s="574"/>
      <c r="D134" s="574"/>
      <c r="E134" s="574"/>
      <c r="F134" s="575"/>
      <c r="G134" s="576"/>
      <c r="H134" s="577"/>
    </row>
    <row r="135" spans="1:8" ht="12.75">
      <c r="A135" s="572"/>
      <c r="B135" s="578"/>
      <c r="C135" s="580"/>
      <c r="D135" s="580"/>
      <c r="E135" s="574"/>
      <c r="F135" s="575"/>
      <c r="G135" s="576"/>
      <c r="H135" s="577"/>
    </row>
    <row r="136" spans="1:8" ht="12.75">
      <c r="A136" s="572"/>
      <c r="B136" s="573"/>
      <c r="C136" s="574"/>
      <c r="D136" s="574"/>
      <c r="E136" s="574"/>
      <c r="F136" s="575"/>
      <c r="G136" s="576"/>
      <c r="H136" s="577"/>
    </row>
    <row r="137" spans="1:8" ht="12.75">
      <c r="A137" s="572"/>
      <c r="B137" s="573"/>
      <c r="C137" s="574"/>
      <c r="D137" s="574"/>
      <c r="E137" s="574"/>
      <c r="F137" s="575"/>
      <c r="G137" s="576"/>
      <c r="H137" s="577"/>
    </row>
    <row r="138" spans="1:8" ht="12.75">
      <c r="A138" s="572"/>
      <c r="B138" s="578"/>
      <c r="C138" s="580"/>
      <c r="D138" s="580"/>
      <c r="E138" s="574"/>
      <c r="F138" s="575"/>
      <c r="G138" s="576"/>
      <c r="H138" s="577"/>
    </row>
    <row r="139" spans="1:8" ht="12.75">
      <c r="A139" s="572"/>
      <c r="B139" s="573"/>
      <c r="C139" s="574"/>
      <c r="D139" s="574"/>
      <c r="E139" s="574"/>
      <c r="F139" s="575"/>
      <c r="G139" s="576"/>
      <c r="H139" s="577"/>
    </row>
    <row r="140" spans="1:6" ht="15.75" customHeight="1">
      <c r="A140" s="581"/>
      <c r="B140" s="471"/>
      <c r="C140" s="471"/>
      <c r="D140" s="471"/>
      <c r="E140" s="471"/>
      <c r="F140" s="471"/>
    </row>
    <row r="141" spans="1:6" ht="21" customHeight="1">
      <c r="A141" s="579"/>
      <c r="B141" s="582"/>
      <c r="C141" s="582"/>
      <c r="D141" s="582"/>
      <c r="E141" s="582"/>
      <c r="F141" s="471"/>
    </row>
    <row r="142" spans="1:8" ht="12.75">
      <c r="A142" s="572"/>
      <c r="B142" s="578"/>
      <c r="C142" s="574"/>
      <c r="D142" s="574"/>
      <c r="E142" s="574"/>
      <c r="F142" s="575"/>
      <c r="G142" s="576"/>
      <c r="H142" s="577"/>
    </row>
    <row r="143" spans="1:8" ht="12.75">
      <c r="A143" s="572"/>
      <c r="B143" s="578"/>
      <c r="C143" s="580"/>
      <c r="D143" s="580"/>
      <c r="E143" s="574"/>
      <c r="F143" s="575"/>
      <c r="G143" s="576"/>
      <c r="H143" s="577"/>
    </row>
    <row r="144" spans="1:8" ht="12.75">
      <c r="A144" s="572"/>
      <c r="B144" s="573"/>
      <c r="C144" s="574"/>
      <c r="D144" s="574"/>
      <c r="E144" s="574"/>
      <c r="F144" s="575"/>
      <c r="G144" s="576"/>
      <c r="H144" s="577"/>
    </row>
    <row r="145" spans="1:8" ht="12.75">
      <c r="A145" s="572"/>
      <c r="B145" s="578"/>
      <c r="C145" s="574"/>
      <c r="D145" s="574"/>
      <c r="E145" s="574"/>
      <c r="F145" s="575"/>
      <c r="G145" s="576"/>
      <c r="H145" s="577"/>
    </row>
    <row r="146" spans="1:8" ht="12.75">
      <c r="A146" s="572"/>
      <c r="B146" s="578"/>
      <c r="C146" s="580"/>
      <c r="D146" s="580"/>
      <c r="E146" s="574"/>
      <c r="F146" s="575"/>
      <c r="G146" s="576"/>
      <c r="H146" s="577"/>
    </row>
    <row r="147" spans="1:8" ht="12.75">
      <c r="A147" s="579"/>
      <c r="B147" s="573"/>
      <c r="C147" s="574"/>
      <c r="D147" s="574"/>
      <c r="E147" s="574"/>
      <c r="F147" s="575"/>
      <c r="G147" s="576"/>
      <c r="H147" s="577"/>
    </row>
    <row r="148" spans="1:6" ht="21" customHeight="1">
      <c r="A148" s="582"/>
      <c r="B148" s="471"/>
      <c r="C148" s="471"/>
      <c r="D148" s="471"/>
      <c r="E148" s="471"/>
      <c r="F148" s="471"/>
    </row>
    <row r="149" spans="1:15" ht="12.75">
      <c r="A149" s="572"/>
      <c r="B149" s="578"/>
      <c r="C149" s="574"/>
      <c r="D149" s="574"/>
      <c r="E149" s="574"/>
      <c r="F149" s="575"/>
      <c r="G149" s="576"/>
      <c r="H149" s="577"/>
      <c r="I149" s="471"/>
      <c r="J149" s="471"/>
      <c r="K149" s="471"/>
      <c r="L149" s="471"/>
      <c r="M149" s="471"/>
      <c r="N149" s="471"/>
      <c r="O149" s="471"/>
    </row>
    <row r="150" spans="1:15" ht="12.75">
      <c r="A150" s="572"/>
      <c r="B150" s="578"/>
      <c r="C150" s="580"/>
      <c r="D150" s="580"/>
      <c r="E150" s="574"/>
      <c r="F150" s="575"/>
      <c r="G150" s="576"/>
      <c r="H150" s="577"/>
      <c r="I150" s="471"/>
      <c r="J150" s="471"/>
      <c r="K150" s="471"/>
      <c r="L150" s="471"/>
      <c r="M150" s="471"/>
      <c r="N150" s="471"/>
      <c r="O150" s="471"/>
    </row>
    <row r="151" spans="1:15" ht="12.75">
      <c r="A151" s="572"/>
      <c r="B151" s="578"/>
      <c r="C151" s="580"/>
      <c r="D151" s="580"/>
      <c r="E151" s="574"/>
      <c r="F151" s="575"/>
      <c r="G151" s="576"/>
      <c r="H151" s="577"/>
      <c r="I151" s="471"/>
      <c r="J151" s="471"/>
      <c r="K151" s="471"/>
      <c r="L151" s="471"/>
      <c r="M151" s="471"/>
      <c r="N151" s="471"/>
      <c r="O151" s="471"/>
    </row>
    <row r="152" spans="1:15" ht="12.75">
      <c r="A152" s="572"/>
      <c r="B152" s="573"/>
      <c r="C152" s="574"/>
      <c r="D152" s="574"/>
      <c r="E152" s="574"/>
      <c r="F152" s="575"/>
      <c r="G152" s="576"/>
      <c r="H152" s="577"/>
      <c r="I152" s="471"/>
      <c r="J152" s="471"/>
      <c r="K152" s="471"/>
      <c r="L152" s="471"/>
      <c r="M152" s="471"/>
      <c r="N152" s="471"/>
      <c r="O152" s="471"/>
    </row>
    <row r="153" spans="1:15" ht="12.75">
      <c r="A153" s="572"/>
      <c r="B153" s="578"/>
      <c r="C153" s="574"/>
      <c r="D153" s="574"/>
      <c r="E153" s="574"/>
      <c r="F153" s="575"/>
      <c r="G153" s="576"/>
      <c r="H153" s="577"/>
      <c r="I153" s="471"/>
      <c r="J153" s="471"/>
      <c r="K153" s="471"/>
      <c r="L153" s="471"/>
      <c r="M153" s="471"/>
      <c r="N153" s="471"/>
      <c r="O153" s="471"/>
    </row>
    <row r="154" spans="1:15" ht="12.75">
      <c r="A154" s="572"/>
      <c r="B154" s="578"/>
      <c r="C154" s="580"/>
      <c r="D154" s="580"/>
      <c r="E154" s="574"/>
      <c r="F154" s="575"/>
      <c r="G154" s="576"/>
      <c r="H154" s="577"/>
      <c r="I154" s="471"/>
      <c r="J154" s="471"/>
      <c r="K154" s="471"/>
      <c r="L154" s="471"/>
      <c r="M154" s="471"/>
      <c r="N154" s="471"/>
      <c r="O154" s="471"/>
    </row>
    <row r="155" spans="1:15" ht="12.75">
      <c r="A155" s="572"/>
      <c r="B155" s="573"/>
      <c r="C155" s="574"/>
      <c r="D155" s="574"/>
      <c r="E155" s="574"/>
      <c r="F155" s="575"/>
      <c r="G155" s="576"/>
      <c r="H155" s="577"/>
      <c r="I155" s="471"/>
      <c r="J155" s="471"/>
      <c r="K155" s="471"/>
      <c r="L155" s="471"/>
      <c r="M155" s="471"/>
      <c r="N155" s="471"/>
      <c r="O155" s="471"/>
    </row>
    <row r="156" spans="1:15" ht="12.75">
      <c r="A156" s="572"/>
      <c r="B156" s="578"/>
      <c r="C156" s="574"/>
      <c r="D156" s="574"/>
      <c r="E156" s="574"/>
      <c r="F156" s="575"/>
      <c r="G156" s="576"/>
      <c r="H156" s="577"/>
      <c r="I156" s="471"/>
      <c r="J156" s="471"/>
      <c r="K156" s="471"/>
      <c r="L156" s="471"/>
      <c r="M156" s="471"/>
      <c r="N156" s="471"/>
      <c r="O156" s="471"/>
    </row>
    <row r="157" spans="1:15" ht="12.75">
      <c r="A157" s="572"/>
      <c r="B157" s="578"/>
      <c r="C157" s="580"/>
      <c r="D157" s="580"/>
      <c r="E157" s="574"/>
      <c r="F157" s="575"/>
      <c r="G157" s="576"/>
      <c r="H157" s="577"/>
      <c r="I157" s="471"/>
      <c r="J157" s="471"/>
      <c r="K157" s="471"/>
      <c r="L157" s="471"/>
      <c r="M157" s="471"/>
      <c r="N157" s="471"/>
      <c r="O157" s="471"/>
    </row>
    <row r="158" spans="1:15" ht="12.75">
      <c r="A158" s="572"/>
      <c r="B158" s="578"/>
      <c r="C158" s="574"/>
      <c r="D158" s="574"/>
      <c r="E158" s="574"/>
      <c r="F158" s="575"/>
      <c r="G158" s="576"/>
      <c r="H158" s="577"/>
      <c r="I158" s="471"/>
      <c r="J158" s="471"/>
      <c r="K158" s="471"/>
      <c r="L158" s="471"/>
      <c r="M158" s="471"/>
      <c r="N158" s="471"/>
      <c r="O158" s="471"/>
    </row>
    <row r="159" spans="1:6" ht="12.75">
      <c r="A159" s="579"/>
      <c r="B159" s="583"/>
      <c r="C159" s="583"/>
      <c r="D159" s="583"/>
      <c r="E159" s="583"/>
      <c r="F159" s="471"/>
    </row>
    <row r="160" spans="1:6" ht="12.75">
      <c r="A160" s="579"/>
      <c r="B160" s="573"/>
      <c r="C160" s="574"/>
      <c r="D160" s="574"/>
      <c r="E160" s="574"/>
      <c r="F160" s="471"/>
    </row>
    <row r="161" spans="1:6" ht="12.75">
      <c r="A161" s="579"/>
      <c r="B161" s="573"/>
      <c r="C161" s="574"/>
      <c r="D161" s="574"/>
      <c r="E161" s="574"/>
      <c r="F161" s="471"/>
    </row>
    <row r="162" spans="1:6" ht="12.75">
      <c r="A162" s="579"/>
      <c r="B162" s="573"/>
      <c r="C162" s="574"/>
      <c r="D162" s="574"/>
      <c r="E162" s="574"/>
      <c r="F162" s="471"/>
    </row>
    <row r="163" spans="1:6" ht="12.75">
      <c r="A163" s="579"/>
      <c r="B163" s="573"/>
      <c r="C163" s="574"/>
      <c r="D163" s="574"/>
      <c r="E163" s="574"/>
      <c r="F163" s="471"/>
    </row>
    <row r="164" spans="1:6" ht="12.75">
      <c r="A164" s="579"/>
      <c r="B164" s="573"/>
      <c r="C164" s="574"/>
      <c r="D164" s="574"/>
      <c r="E164" s="574"/>
      <c r="F164" s="471"/>
    </row>
    <row r="165" spans="1:6" ht="12.75">
      <c r="A165" s="579"/>
      <c r="B165" s="573"/>
      <c r="C165" s="574"/>
      <c r="D165" s="574"/>
      <c r="E165" s="574"/>
      <c r="F165" s="471"/>
    </row>
    <row r="166" spans="1:6" ht="12.75">
      <c r="A166" s="471"/>
      <c r="B166" s="471"/>
      <c r="C166" s="471"/>
      <c r="D166" s="471"/>
      <c r="E166" s="471"/>
      <c r="F166" s="471"/>
    </row>
  </sheetData>
  <mergeCells count="19">
    <mergeCell ref="A3:E3"/>
    <mergeCell ref="A4:E4"/>
    <mergeCell ref="A11:E11"/>
    <mergeCell ref="A23:E23"/>
    <mergeCell ref="A29:E29"/>
    <mergeCell ref="A43:E43"/>
    <mergeCell ref="A44:E44"/>
    <mergeCell ref="A50:E50"/>
    <mergeCell ref="A57:E57"/>
    <mergeCell ref="A61:E61"/>
    <mergeCell ref="A66:E66"/>
    <mergeCell ref="A69:E69"/>
    <mergeCell ref="A77:E77"/>
    <mergeCell ref="A80:E80"/>
    <mergeCell ref="A81:E81"/>
    <mergeCell ref="A90:E90"/>
    <mergeCell ref="A93:E93"/>
    <mergeCell ref="A94:E94"/>
    <mergeCell ref="A112:E11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63"/>
  <sheetViews>
    <sheetView zoomScale="80" zoomScaleNormal="80" workbookViewId="0" topLeftCell="A1">
      <selection activeCell="C5" sqref="C5"/>
    </sheetView>
  </sheetViews>
  <sheetFormatPr defaultColWidth="11.421875" defaultRowHeight="12.75"/>
  <cols>
    <col min="1" max="1" width="27.7109375" style="524" customWidth="1"/>
    <col min="2" max="2" width="80.57421875" style="524" customWidth="1"/>
    <col min="3" max="3" width="10.421875" style="524" customWidth="1"/>
    <col min="4" max="4" width="13.140625" style="524" customWidth="1"/>
    <col min="5" max="5" width="10.28125" style="524" customWidth="1"/>
    <col min="6" max="16384" width="11.421875" style="524" customWidth="1"/>
  </cols>
  <sheetData>
    <row r="1" spans="1:5" ht="86.25" customHeight="1">
      <c r="A1" s="16"/>
      <c r="B1" s="1" t="s">
        <v>1883</v>
      </c>
      <c r="C1" s="16"/>
      <c r="D1" s="16"/>
      <c r="E1" s="16"/>
    </row>
    <row r="2" spans="1:5" ht="23.25" customHeight="1">
      <c r="A2" s="14" t="s">
        <v>24</v>
      </c>
      <c r="B2" s="14" t="s">
        <v>25</v>
      </c>
      <c r="C2" s="14" t="s">
        <v>26</v>
      </c>
      <c r="D2" s="14" t="s">
        <v>27</v>
      </c>
      <c r="E2" s="14" t="s">
        <v>28</v>
      </c>
    </row>
    <row r="3" spans="1:5" ht="33" customHeight="1">
      <c r="A3" s="510" t="s">
        <v>1884</v>
      </c>
      <c r="B3" s="510"/>
      <c r="C3" s="510"/>
      <c r="D3" s="510"/>
      <c r="E3" s="510"/>
    </row>
    <row r="4" spans="1:5" ht="15.75" customHeight="1">
      <c r="A4" s="584" t="s">
        <v>1885</v>
      </c>
      <c r="B4" s="584"/>
      <c r="C4" s="584"/>
      <c r="D4" s="584"/>
      <c r="E4" s="584"/>
    </row>
    <row r="5" spans="1:5" ht="36.75">
      <c r="A5" s="585" t="s">
        <v>1886</v>
      </c>
      <c r="B5" s="586" t="s">
        <v>1887</v>
      </c>
      <c r="C5" s="484">
        <v>2538</v>
      </c>
      <c r="D5" s="17">
        <f>ROUND(C5*0.95,0)</f>
        <v>2411</v>
      </c>
      <c r="E5" s="17">
        <f>ROUND(C5*0.84,0)</f>
        <v>2132</v>
      </c>
    </row>
    <row r="6" spans="1:5" ht="48.75">
      <c r="A6" s="585" t="s">
        <v>1888</v>
      </c>
      <c r="B6" s="16" t="s">
        <v>1889</v>
      </c>
      <c r="C6" s="484">
        <v>2726</v>
      </c>
      <c r="D6" s="17">
        <f>ROUND(C6*0.95,0)</f>
        <v>2590</v>
      </c>
      <c r="E6" s="17">
        <f>ROUND(C6*0.84,0)</f>
        <v>2290</v>
      </c>
    </row>
    <row r="7" spans="1:5" ht="48.75">
      <c r="A7" s="585" t="s">
        <v>1890</v>
      </c>
      <c r="B7" s="16" t="s">
        <v>1891</v>
      </c>
      <c r="C7" s="484">
        <v>2726</v>
      </c>
      <c r="D7" s="17">
        <f>ROUND(C7*0.95,0)</f>
        <v>2590</v>
      </c>
      <c r="E7" s="17">
        <f>ROUND(C7*0.84,0)</f>
        <v>2290</v>
      </c>
    </row>
    <row r="8" spans="1:5" ht="48.75">
      <c r="A8" s="585" t="s">
        <v>1892</v>
      </c>
      <c r="B8" s="16" t="s">
        <v>1893</v>
      </c>
      <c r="C8" s="484">
        <v>2726</v>
      </c>
      <c r="D8" s="17">
        <f>ROUND(C8*0.95,0)</f>
        <v>2590</v>
      </c>
      <c r="E8" s="17">
        <f>ROUND(C8*0.84,0)</f>
        <v>2290</v>
      </c>
    </row>
    <row r="9" spans="1:5" ht="36.75">
      <c r="A9" s="585" t="s">
        <v>1894</v>
      </c>
      <c r="B9" s="586" t="s">
        <v>1895</v>
      </c>
      <c r="C9" s="484">
        <v>2852</v>
      </c>
      <c r="D9" s="17">
        <f>ROUND(C9*0.95,0)</f>
        <v>2709</v>
      </c>
      <c r="E9" s="17">
        <f>ROUND(C9*0.84,0)</f>
        <v>2396</v>
      </c>
    </row>
    <row r="10" spans="1:5" ht="36.75">
      <c r="A10" s="585" t="s">
        <v>1896</v>
      </c>
      <c r="B10" s="16" t="s">
        <v>1897</v>
      </c>
      <c r="C10" s="484">
        <v>2852</v>
      </c>
      <c r="D10" s="17">
        <f>ROUND(C10*0.95,0)</f>
        <v>2709</v>
      </c>
      <c r="E10" s="17">
        <f>ROUND(C10*0.84,0)</f>
        <v>2396</v>
      </c>
    </row>
    <row r="11" spans="1:5" ht="36.75">
      <c r="A11" s="585" t="s">
        <v>1898</v>
      </c>
      <c r="B11" s="586" t="s">
        <v>1899</v>
      </c>
      <c r="C11" s="484">
        <v>2360</v>
      </c>
      <c r="D11" s="17">
        <f>ROUND(C11*0.95,0)</f>
        <v>2242</v>
      </c>
      <c r="E11" s="17">
        <f>ROUND(C11*0.84,0)</f>
        <v>1982</v>
      </c>
    </row>
    <row r="12" spans="1:5" ht="48.75">
      <c r="A12" s="585" t="s">
        <v>1900</v>
      </c>
      <c r="B12" s="16" t="s">
        <v>1901</v>
      </c>
      <c r="C12" s="484">
        <v>2486</v>
      </c>
      <c r="D12" s="17">
        <f>ROUND(C12*0.95,0)</f>
        <v>2362</v>
      </c>
      <c r="E12" s="17">
        <f>ROUND(C12*0.84,0)</f>
        <v>2088</v>
      </c>
    </row>
    <row r="13" spans="1:5" ht="48.75">
      <c r="A13" s="585" t="s">
        <v>1902</v>
      </c>
      <c r="B13" s="16" t="s">
        <v>1903</v>
      </c>
      <c r="C13" s="484">
        <v>2486</v>
      </c>
      <c r="D13" s="17">
        <f>ROUND(C13*0.95,0)</f>
        <v>2362</v>
      </c>
      <c r="E13" s="17">
        <f>ROUND(C13*0.84,0)</f>
        <v>2088</v>
      </c>
    </row>
    <row r="14" spans="1:5" ht="48.75">
      <c r="A14" s="585" t="s">
        <v>1904</v>
      </c>
      <c r="B14" s="16" t="s">
        <v>1905</v>
      </c>
      <c r="C14" s="484">
        <v>2486</v>
      </c>
      <c r="D14" s="17">
        <f>ROUND(C14*0.95,0)</f>
        <v>2362</v>
      </c>
      <c r="E14" s="17">
        <f>ROUND(C14*0.84,0)</f>
        <v>2088</v>
      </c>
    </row>
    <row r="15" spans="1:5" ht="36.75">
      <c r="A15" s="585" t="s">
        <v>1906</v>
      </c>
      <c r="B15" s="586" t="s">
        <v>1907</v>
      </c>
      <c r="C15" s="484">
        <v>2674</v>
      </c>
      <c r="D15" s="17">
        <f>ROUND(C15*0.95,0)</f>
        <v>2540</v>
      </c>
      <c r="E15" s="17">
        <f>ROUND(C15*0.84,0)</f>
        <v>2246</v>
      </c>
    </row>
    <row r="16" spans="1:5" ht="36.75">
      <c r="A16" s="585" t="s">
        <v>1908</v>
      </c>
      <c r="B16" s="16" t="s">
        <v>1909</v>
      </c>
      <c r="C16" s="484">
        <v>2674</v>
      </c>
      <c r="D16" s="17">
        <f>ROUND(C16*0.95,0)</f>
        <v>2540</v>
      </c>
      <c r="E16" s="17">
        <f>ROUND(C16*0.84,0)</f>
        <v>2246</v>
      </c>
    </row>
    <row r="17" spans="1:5" ht="36.75">
      <c r="A17" s="585" t="s">
        <v>1910</v>
      </c>
      <c r="B17" s="586" t="s">
        <v>1911</v>
      </c>
      <c r="C17" s="484">
        <v>2549</v>
      </c>
      <c r="D17" s="17">
        <f>ROUND(C17*0.95,0)</f>
        <v>2422</v>
      </c>
      <c r="E17" s="17">
        <f>ROUND(C17*0.84,0)</f>
        <v>2141</v>
      </c>
    </row>
    <row r="18" spans="1:5" ht="48.75">
      <c r="A18" s="585" t="s">
        <v>1912</v>
      </c>
      <c r="B18" s="16" t="s">
        <v>1913</v>
      </c>
      <c r="C18" s="484">
        <v>2674</v>
      </c>
      <c r="D18" s="17">
        <f>ROUND(C18*0.95,0)</f>
        <v>2540</v>
      </c>
      <c r="E18" s="17">
        <f>ROUND(C18*0.84,0)</f>
        <v>2246</v>
      </c>
    </row>
    <row r="19" spans="1:5" ht="48.75">
      <c r="A19" s="585" t="s">
        <v>1914</v>
      </c>
      <c r="B19" s="16" t="s">
        <v>1915</v>
      </c>
      <c r="C19" s="484">
        <v>2674</v>
      </c>
      <c r="D19" s="17">
        <f>ROUND(C19*0.95,0)</f>
        <v>2540</v>
      </c>
      <c r="E19" s="17">
        <f>ROUND(C19*0.84,0)</f>
        <v>2246</v>
      </c>
    </row>
    <row r="20" spans="1:5" ht="48.75">
      <c r="A20" s="585" t="s">
        <v>1916</v>
      </c>
      <c r="B20" s="16" t="s">
        <v>1917</v>
      </c>
      <c r="C20" s="484">
        <v>2674</v>
      </c>
      <c r="D20" s="17">
        <f>ROUND(C20*0.95,0)</f>
        <v>2540</v>
      </c>
      <c r="E20" s="17">
        <f>ROUND(C20*0.84,0)</f>
        <v>2246</v>
      </c>
    </row>
    <row r="21" spans="1:5" ht="36.75">
      <c r="A21" s="585" t="s">
        <v>1918</v>
      </c>
      <c r="B21" s="586" t="s">
        <v>1919</v>
      </c>
      <c r="C21" s="484">
        <v>2925</v>
      </c>
      <c r="D21" s="17">
        <f>ROUND(C21*0.95,0)</f>
        <v>2779</v>
      </c>
      <c r="E21" s="17">
        <f>ROUND(C21*0.84,0)</f>
        <v>2457</v>
      </c>
    </row>
    <row r="22" spans="1:5" ht="36.75">
      <c r="A22" s="585" t="s">
        <v>1920</v>
      </c>
      <c r="B22" s="16" t="s">
        <v>1921</v>
      </c>
      <c r="C22" s="484">
        <v>2925</v>
      </c>
      <c r="D22" s="17">
        <f>ROUND(C22*0.95,0)</f>
        <v>2779</v>
      </c>
      <c r="E22" s="17">
        <f>ROUND(C22*0.84,0)</f>
        <v>2457</v>
      </c>
    </row>
    <row r="23" spans="1:5" ht="15.75" customHeight="1">
      <c r="A23" s="584" t="s">
        <v>1922</v>
      </c>
      <c r="B23" s="584"/>
      <c r="C23" s="584"/>
      <c r="D23" s="584">
        <f>ROUND(C23*0.95,0)</f>
        <v>0</v>
      </c>
      <c r="E23" s="584">
        <f>ROUND(C23*0.84,0)</f>
        <v>0</v>
      </c>
    </row>
    <row r="24" spans="1:5" ht="60.75">
      <c r="A24" s="585" t="s">
        <v>1923</v>
      </c>
      <c r="B24" s="16" t="s">
        <v>1924</v>
      </c>
      <c r="C24" s="484">
        <v>2819</v>
      </c>
      <c r="D24" s="17">
        <f>ROUND(C24*0.95,0)</f>
        <v>2678</v>
      </c>
      <c r="E24" s="17">
        <f>ROUND(C24*0.84,0)</f>
        <v>2368</v>
      </c>
    </row>
    <row r="25" spans="1:5" ht="60.75">
      <c r="A25" s="585" t="s">
        <v>1925</v>
      </c>
      <c r="B25" s="16" t="s">
        <v>1926</v>
      </c>
      <c r="C25" s="484">
        <v>2819</v>
      </c>
      <c r="D25" s="17">
        <f>ROUND(C25*0.95,0)</f>
        <v>2678</v>
      </c>
      <c r="E25" s="17">
        <f>ROUND(C25*0.84,0)</f>
        <v>2368</v>
      </c>
    </row>
    <row r="26" spans="1:5" ht="60.75">
      <c r="A26" s="585" t="s">
        <v>1927</v>
      </c>
      <c r="B26" s="16" t="s">
        <v>1928</v>
      </c>
      <c r="C26" s="484">
        <v>2819</v>
      </c>
      <c r="D26" s="17">
        <f>ROUND(C26*0.95,0)</f>
        <v>2678</v>
      </c>
      <c r="E26" s="17">
        <f>ROUND(C26*0.84,0)</f>
        <v>2368</v>
      </c>
    </row>
    <row r="27" spans="1:5" ht="48.75">
      <c r="A27" s="585" t="s">
        <v>1929</v>
      </c>
      <c r="B27" s="586" t="s">
        <v>1930</v>
      </c>
      <c r="C27" s="484">
        <v>3133</v>
      </c>
      <c r="D27" s="17">
        <f>ROUND(C27*0.95,0)</f>
        <v>2976</v>
      </c>
      <c r="E27" s="17">
        <f>ROUND(C27*0.84,0)</f>
        <v>2632</v>
      </c>
    </row>
    <row r="28" spans="1:5" ht="48.75">
      <c r="A28" s="585" t="s">
        <v>1931</v>
      </c>
      <c r="B28" s="586" t="s">
        <v>1932</v>
      </c>
      <c r="C28" s="484">
        <v>3133</v>
      </c>
      <c r="D28" s="17">
        <f>ROUND(C28*0.95,0)</f>
        <v>2976</v>
      </c>
      <c r="E28" s="17">
        <f>ROUND(C28*0.84,0)</f>
        <v>2632</v>
      </c>
    </row>
    <row r="29" spans="1:5" ht="48.75">
      <c r="A29" s="585" t="s">
        <v>1933</v>
      </c>
      <c r="B29" s="586" t="s">
        <v>1934</v>
      </c>
      <c r="C29" s="484">
        <v>3133</v>
      </c>
      <c r="D29" s="17">
        <f>ROUND(C29*0.95,0)</f>
        <v>2976</v>
      </c>
      <c r="E29" s="17">
        <f>ROUND(C29*0.84,0)</f>
        <v>2632</v>
      </c>
    </row>
    <row r="30" spans="1:5" ht="60.75">
      <c r="A30" s="585" t="s">
        <v>1935</v>
      </c>
      <c r="B30" s="586" t="s">
        <v>1936</v>
      </c>
      <c r="C30" s="484">
        <v>3133</v>
      </c>
      <c r="D30" s="17">
        <f>ROUND(C30*0.95,0)</f>
        <v>2976</v>
      </c>
      <c r="E30" s="17">
        <f>ROUND(C30*0.84,0)</f>
        <v>2632</v>
      </c>
    </row>
    <row r="31" spans="1:5" ht="60.75">
      <c r="A31" s="585" t="s">
        <v>1937</v>
      </c>
      <c r="B31" s="16" t="s">
        <v>1938</v>
      </c>
      <c r="C31" s="484">
        <v>2641</v>
      </c>
      <c r="D31" s="17">
        <f>ROUND(C31*0.95,0)</f>
        <v>2509</v>
      </c>
      <c r="E31" s="17">
        <f>ROUND(C31*0.84,0)</f>
        <v>2218</v>
      </c>
    </row>
    <row r="32" spans="1:5" ht="60.75">
      <c r="A32" s="585" t="s">
        <v>1939</v>
      </c>
      <c r="B32" s="16" t="s">
        <v>1940</v>
      </c>
      <c r="C32" s="484">
        <v>2641</v>
      </c>
      <c r="D32" s="17">
        <f>ROUND(C32*0.95,0)</f>
        <v>2509</v>
      </c>
      <c r="E32" s="17">
        <f>ROUND(C32*0.84,0)</f>
        <v>2218</v>
      </c>
    </row>
    <row r="33" spans="1:5" ht="60.75">
      <c r="A33" s="585" t="s">
        <v>1941</v>
      </c>
      <c r="B33" s="16" t="s">
        <v>1942</v>
      </c>
      <c r="C33" s="484">
        <v>2641</v>
      </c>
      <c r="D33" s="17">
        <f>ROUND(C33*0.95,0)</f>
        <v>2509</v>
      </c>
      <c r="E33" s="17">
        <f>ROUND(C33*0.84,0)</f>
        <v>2218</v>
      </c>
    </row>
    <row r="34" spans="1:5" ht="48.75">
      <c r="A34" s="585" t="s">
        <v>1943</v>
      </c>
      <c r="B34" s="16" t="s">
        <v>1944</v>
      </c>
      <c r="C34" s="484">
        <v>3081</v>
      </c>
      <c r="D34" s="17">
        <f>ROUND(C34*0.95,0)</f>
        <v>2927</v>
      </c>
      <c r="E34" s="17">
        <f>ROUND(C34*0.84,0)</f>
        <v>2588</v>
      </c>
    </row>
    <row r="35" spans="1:5" ht="48.75">
      <c r="A35" s="585" t="s">
        <v>1945</v>
      </c>
      <c r="B35" s="16" t="s">
        <v>1946</v>
      </c>
      <c r="C35" s="484">
        <v>3081</v>
      </c>
      <c r="D35" s="17">
        <f>ROUND(C35*0.95,0)</f>
        <v>2927</v>
      </c>
      <c r="E35" s="17">
        <f>ROUND(C35*0.84,0)</f>
        <v>2588</v>
      </c>
    </row>
    <row r="36" spans="1:5" ht="60.75">
      <c r="A36" s="585" t="s">
        <v>1947</v>
      </c>
      <c r="B36" s="16" t="s">
        <v>1948</v>
      </c>
      <c r="C36" s="484">
        <v>2892</v>
      </c>
      <c r="D36" s="17">
        <f>ROUND(C36*0.95,0)</f>
        <v>2747</v>
      </c>
      <c r="E36" s="17">
        <f>ROUND(C36*0.84,0)</f>
        <v>2429</v>
      </c>
    </row>
    <row r="37" spans="1:5" ht="60.75">
      <c r="A37" s="585" t="s">
        <v>1949</v>
      </c>
      <c r="B37" s="16" t="s">
        <v>1950</v>
      </c>
      <c r="C37" s="484">
        <v>2892</v>
      </c>
      <c r="D37" s="17">
        <f>ROUND(C37*0.95,0)</f>
        <v>2747</v>
      </c>
      <c r="E37" s="17">
        <f>ROUND(C37*0.84,0)</f>
        <v>2429</v>
      </c>
    </row>
    <row r="38" spans="1:5" ht="60.75">
      <c r="A38" s="585" t="s">
        <v>1951</v>
      </c>
      <c r="B38" s="16" t="s">
        <v>1952</v>
      </c>
      <c r="C38" s="484">
        <v>2892</v>
      </c>
      <c r="D38" s="17">
        <f>ROUND(C38*0.95,0)</f>
        <v>2747</v>
      </c>
      <c r="E38" s="17">
        <f>ROUND(C38*0.84,0)</f>
        <v>2429</v>
      </c>
    </row>
    <row r="39" spans="1:5" ht="48.75">
      <c r="A39" s="585" t="s">
        <v>1953</v>
      </c>
      <c r="B39" s="16" t="s">
        <v>1954</v>
      </c>
      <c r="C39" s="484">
        <v>3332</v>
      </c>
      <c r="D39" s="17">
        <f>ROUND(C39*0.95,0)</f>
        <v>3165</v>
      </c>
      <c r="E39" s="17">
        <f>ROUND(C39*0.84,0)</f>
        <v>2799</v>
      </c>
    </row>
    <row r="40" spans="1:5" ht="48.75">
      <c r="A40" s="585" t="s">
        <v>1955</v>
      </c>
      <c r="B40" s="16" t="s">
        <v>1956</v>
      </c>
      <c r="C40" s="484">
        <v>3332</v>
      </c>
      <c r="D40" s="17">
        <f>ROUND(C40*0.95,0)</f>
        <v>3165</v>
      </c>
      <c r="E40" s="17">
        <f>ROUND(C40*0.84,0)</f>
        <v>2799</v>
      </c>
    </row>
    <row r="41" spans="1:5" ht="15.75" customHeight="1">
      <c r="A41" s="584" t="s">
        <v>1957</v>
      </c>
      <c r="B41" s="584"/>
      <c r="C41" s="584"/>
      <c r="D41" s="584">
        <f>ROUND(C41*0.95,0)</f>
        <v>0</v>
      </c>
      <c r="E41" s="584">
        <f>ROUND(C41*0.84,0)</f>
        <v>0</v>
      </c>
    </row>
    <row r="42" spans="1:5" ht="60.75">
      <c r="A42" s="585" t="s">
        <v>1958</v>
      </c>
      <c r="B42" s="586" t="s">
        <v>1959</v>
      </c>
      <c r="C42" s="484">
        <v>4410</v>
      </c>
      <c r="D42" s="17">
        <f>ROUND(C42*0.95,0)</f>
        <v>4190</v>
      </c>
      <c r="E42" s="17">
        <f>ROUND(C42*0.84,0)</f>
        <v>3704</v>
      </c>
    </row>
    <row r="43" spans="1:5" ht="60.75">
      <c r="A43" s="585" t="s">
        <v>1960</v>
      </c>
      <c r="B43" s="586" t="s">
        <v>1961</v>
      </c>
      <c r="C43" s="484">
        <v>6871</v>
      </c>
      <c r="D43" s="17">
        <f>ROUND(C43*0.95,0)</f>
        <v>6527</v>
      </c>
      <c r="E43" s="17">
        <f>ROUND(C43*0.84,0)</f>
        <v>5772</v>
      </c>
    </row>
    <row r="44" spans="1:5" ht="60.75">
      <c r="A44" s="585" t="s">
        <v>1962</v>
      </c>
      <c r="B44" s="586" t="s">
        <v>1963</v>
      </c>
      <c r="C44" s="484">
        <v>6684</v>
      </c>
      <c r="D44" s="17">
        <f>ROUND(C44*0.95,0)</f>
        <v>6350</v>
      </c>
      <c r="E44" s="17">
        <f>ROUND(C44*0.84,0)</f>
        <v>5615</v>
      </c>
    </row>
    <row r="45" spans="1:5" ht="60.75">
      <c r="A45" s="585" t="s">
        <v>1964</v>
      </c>
      <c r="B45" s="586" t="s">
        <v>1965</v>
      </c>
      <c r="C45" s="484">
        <v>4913</v>
      </c>
      <c r="D45" s="17">
        <f>ROUND(C45*0.95,0)</f>
        <v>4667</v>
      </c>
      <c r="E45" s="17">
        <f>ROUND(C45*0.84,0)</f>
        <v>4127</v>
      </c>
    </row>
    <row r="46" spans="1:5" ht="60.75">
      <c r="A46" s="585" t="s">
        <v>1966</v>
      </c>
      <c r="B46" s="586" t="s">
        <v>1967</v>
      </c>
      <c r="C46" s="484">
        <v>7373</v>
      </c>
      <c r="D46" s="17">
        <f>ROUND(C46*0.95,0)</f>
        <v>7004</v>
      </c>
      <c r="E46" s="17">
        <f>ROUND(C46*0.84,0)</f>
        <v>6193</v>
      </c>
    </row>
    <row r="47" spans="1:5" ht="60.75">
      <c r="A47" s="585" t="s">
        <v>1968</v>
      </c>
      <c r="B47" s="586" t="s">
        <v>1969</v>
      </c>
      <c r="C47" s="484">
        <v>7186</v>
      </c>
      <c r="D47" s="17">
        <f>ROUND(C47*0.95,0)</f>
        <v>6827</v>
      </c>
      <c r="E47" s="17">
        <f>ROUND(C47*0.84,0)</f>
        <v>6036</v>
      </c>
    </row>
    <row r="48" spans="1:5" ht="15.75" customHeight="1">
      <c r="A48" s="584" t="s">
        <v>1970</v>
      </c>
      <c r="B48" s="584"/>
      <c r="C48" s="584"/>
      <c r="D48" s="584">
        <f>ROUND(C48*0.95,0)</f>
        <v>0</v>
      </c>
      <c r="E48" s="584">
        <f>ROUND(C48*0.84,0)</f>
        <v>0</v>
      </c>
    </row>
    <row r="49" spans="1:5" ht="60.75">
      <c r="A49" s="585" t="s">
        <v>1971</v>
      </c>
      <c r="B49" s="16" t="s">
        <v>1972</v>
      </c>
      <c r="C49" s="484">
        <v>3432</v>
      </c>
      <c r="D49" s="17">
        <f>ROUND(C49*0.95,0)</f>
        <v>3260</v>
      </c>
      <c r="E49" s="17">
        <f>ROUND(C49*0.84,0)</f>
        <v>2883</v>
      </c>
    </row>
    <row r="50" spans="1:5" ht="60.75">
      <c r="A50" s="585" t="s">
        <v>1973</v>
      </c>
      <c r="B50" s="16" t="s">
        <v>1974</v>
      </c>
      <c r="C50" s="484">
        <v>3432</v>
      </c>
      <c r="D50" s="17">
        <f>ROUND(C50*0.95,0)</f>
        <v>3260</v>
      </c>
      <c r="E50" s="17">
        <f>ROUND(C50*0.84,0)</f>
        <v>2883</v>
      </c>
    </row>
    <row r="51" spans="1:5" ht="60.75">
      <c r="A51" s="585" t="s">
        <v>1975</v>
      </c>
      <c r="B51" s="16" t="s">
        <v>1976</v>
      </c>
      <c r="C51" s="484">
        <v>3432</v>
      </c>
      <c r="D51" s="17">
        <f>ROUND(C51*0.95,0)</f>
        <v>3260</v>
      </c>
      <c r="E51" s="17">
        <f>ROUND(C51*0.84,0)</f>
        <v>2883</v>
      </c>
    </row>
    <row r="52" spans="1:5" ht="60.75">
      <c r="A52" s="585" t="s">
        <v>1977</v>
      </c>
      <c r="B52" s="586" t="s">
        <v>1978</v>
      </c>
      <c r="C52" s="484">
        <v>3876</v>
      </c>
      <c r="D52" s="17">
        <f>ROUND(C52*0.95,0)</f>
        <v>3682</v>
      </c>
      <c r="E52" s="17">
        <f>ROUND(C52*0.84,0)</f>
        <v>3256</v>
      </c>
    </row>
    <row r="53" spans="1:5" ht="60.75">
      <c r="A53" s="585" t="s">
        <v>1979</v>
      </c>
      <c r="B53" s="586" t="s">
        <v>1980</v>
      </c>
      <c r="C53" s="484">
        <v>3876</v>
      </c>
      <c r="D53" s="17">
        <f>ROUND(C53*0.95,0)</f>
        <v>3682</v>
      </c>
      <c r="E53" s="17">
        <f>ROUND(C53*0.84,0)</f>
        <v>3256</v>
      </c>
    </row>
    <row r="54" spans="1:5" ht="60.75">
      <c r="A54" s="585" t="s">
        <v>1981</v>
      </c>
      <c r="B54" s="586" t="s">
        <v>1982</v>
      </c>
      <c r="C54" s="484">
        <v>3876</v>
      </c>
      <c r="D54" s="17">
        <f>ROUND(C54*0.95,0)</f>
        <v>3682</v>
      </c>
      <c r="E54" s="17">
        <f>ROUND(C54*0.84,0)</f>
        <v>3256</v>
      </c>
    </row>
    <row r="55" spans="1:5" ht="72.75">
      <c r="A55" s="585" t="s">
        <v>1983</v>
      </c>
      <c r="B55" s="586" t="s">
        <v>1984</v>
      </c>
      <c r="C55" s="484">
        <v>3876</v>
      </c>
      <c r="D55" s="17">
        <f>ROUND(C55*0.95,0)</f>
        <v>3682</v>
      </c>
      <c r="E55" s="17">
        <f>ROUND(C55*0.84,0)</f>
        <v>3256</v>
      </c>
    </row>
    <row r="56" spans="1:5" ht="48.75">
      <c r="A56" s="585" t="s">
        <v>1985</v>
      </c>
      <c r="B56" s="586" t="s">
        <v>1986</v>
      </c>
      <c r="C56" s="484">
        <v>3516</v>
      </c>
      <c r="D56" s="17">
        <f>ROUND(C56*0.95,0)</f>
        <v>3340</v>
      </c>
      <c r="E56" s="17">
        <f>ROUND(C56*0.84,0)</f>
        <v>2953</v>
      </c>
    </row>
    <row r="57" spans="1:5" ht="36.75">
      <c r="A57" s="585" t="s">
        <v>1987</v>
      </c>
      <c r="B57" s="586" t="s">
        <v>1988</v>
      </c>
      <c r="C57" s="484">
        <v>3516</v>
      </c>
      <c r="D57" s="17">
        <f>ROUND(C57*0.95,0)</f>
        <v>3340</v>
      </c>
      <c r="E57" s="17">
        <f>ROUND(C57*0.84,0)</f>
        <v>2953</v>
      </c>
    </row>
    <row r="58" spans="1:5" ht="48.75">
      <c r="A58" s="585" t="s">
        <v>1989</v>
      </c>
      <c r="B58" s="586" t="s">
        <v>1990</v>
      </c>
      <c r="C58" s="484">
        <v>3516</v>
      </c>
      <c r="D58" s="17">
        <f>ROUND(C58*0.95,0)</f>
        <v>3340</v>
      </c>
      <c r="E58" s="17">
        <f>ROUND(C58*0.84,0)</f>
        <v>2953</v>
      </c>
    </row>
    <row r="59" spans="1:5" ht="60.75">
      <c r="A59" s="585" t="s">
        <v>1991</v>
      </c>
      <c r="B59" s="586" t="s">
        <v>1992</v>
      </c>
      <c r="C59" s="484">
        <v>4835</v>
      </c>
      <c r="D59" s="17">
        <f>ROUND(C59*0.95,0)</f>
        <v>4593</v>
      </c>
      <c r="E59" s="17">
        <f>ROUND(C59*0.84,0)</f>
        <v>4061</v>
      </c>
    </row>
    <row r="60" spans="1:5" ht="48.75">
      <c r="A60" s="585" t="s">
        <v>1993</v>
      </c>
      <c r="B60" s="586" t="s">
        <v>1994</v>
      </c>
      <c r="C60" s="484">
        <v>7295</v>
      </c>
      <c r="D60" s="17">
        <f>ROUND(C60*0.95,0)</f>
        <v>6930</v>
      </c>
      <c r="E60" s="17">
        <f>ROUND(C60*0.84,0)</f>
        <v>6128</v>
      </c>
    </row>
    <row r="61" spans="1:5" ht="48.75">
      <c r="A61" s="585" t="s">
        <v>1995</v>
      </c>
      <c r="B61" s="586" t="s">
        <v>1996</v>
      </c>
      <c r="C61" s="484">
        <v>7108</v>
      </c>
      <c r="D61" s="17">
        <f>ROUND(C61*0.95,0)</f>
        <v>6753</v>
      </c>
      <c r="E61" s="17">
        <f>ROUND(C61*0.84,0)</f>
        <v>5971</v>
      </c>
    </row>
    <row r="62" spans="1:5" ht="48.75">
      <c r="A62" s="585" t="s">
        <v>1997</v>
      </c>
      <c r="B62" s="586" t="s">
        <v>1998</v>
      </c>
      <c r="C62" s="484">
        <v>3893</v>
      </c>
      <c r="D62" s="17">
        <f>ROUND(C62*0.95,0)</f>
        <v>3698</v>
      </c>
      <c r="E62" s="17">
        <f>ROUND(C62*0.84,0)</f>
        <v>3270</v>
      </c>
    </row>
    <row r="63" spans="1:5" ht="48.75">
      <c r="A63" s="585" t="s">
        <v>1999</v>
      </c>
      <c r="B63" s="586" t="s">
        <v>2000</v>
      </c>
      <c r="C63" s="484">
        <v>3893</v>
      </c>
      <c r="D63" s="17">
        <f>ROUND(C63*0.95,0)</f>
        <v>3698</v>
      </c>
      <c r="E63" s="17">
        <f>ROUND(C63*0.84,0)</f>
        <v>3270</v>
      </c>
    </row>
    <row r="64" spans="1:5" ht="48.75">
      <c r="A64" s="585" t="s">
        <v>2001</v>
      </c>
      <c r="B64" s="586" t="s">
        <v>2002</v>
      </c>
      <c r="C64" s="484">
        <v>3893</v>
      </c>
      <c r="D64" s="17">
        <f>ROUND(C64*0.95,0)</f>
        <v>3698</v>
      </c>
      <c r="E64" s="17">
        <f>ROUND(C64*0.84,0)</f>
        <v>3270</v>
      </c>
    </row>
    <row r="65" spans="1:5" ht="60.75">
      <c r="A65" s="585" t="s">
        <v>2003</v>
      </c>
      <c r="B65" s="586" t="s">
        <v>2004</v>
      </c>
      <c r="C65" s="484">
        <v>5337</v>
      </c>
      <c r="D65" s="17">
        <f>ROUND(C65*0.95,0)</f>
        <v>5070</v>
      </c>
      <c r="E65" s="17">
        <f>ROUND(C65*0.84,0)</f>
        <v>4483</v>
      </c>
    </row>
    <row r="66" spans="1:5" ht="48.75">
      <c r="A66" s="585" t="s">
        <v>2005</v>
      </c>
      <c r="B66" s="586" t="s">
        <v>2006</v>
      </c>
      <c r="C66" s="484">
        <v>7797</v>
      </c>
      <c r="D66" s="17">
        <f>ROUND(C66*0.95,0)</f>
        <v>7407</v>
      </c>
      <c r="E66" s="17">
        <f>ROUND(C66*0.84,0)</f>
        <v>6549</v>
      </c>
    </row>
    <row r="67" spans="1:5" ht="48.75">
      <c r="A67" s="585" t="s">
        <v>2007</v>
      </c>
      <c r="B67" s="586" t="s">
        <v>2008</v>
      </c>
      <c r="C67" s="484">
        <v>7611</v>
      </c>
      <c r="D67" s="17">
        <f>ROUND(C67*0.95,0)</f>
        <v>7230</v>
      </c>
      <c r="E67" s="17">
        <f>ROUND(C67*0.84,0)</f>
        <v>6393</v>
      </c>
    </row>
    <row r="68" spans="1:5" ht="15.75" customHeight="1">
      <c r="A68" s="584" t="s">
        <v>2009</v>
      </c>
      <c r="B68" s="584"/>
      <c r="C68" s="584"/>
      <c r="D68" s="584">
        <f>ROUND(C68*0.95,0)</f>
        <v>0</v>
      </c>
      <c r="E68" s="584">
        <f>ROUND(C68*0.84,0)</f>
        <v>0</v>
      </c>
    </row>
    <row r="69" spans="1:5" ht="48.75">
      <c r="A69" s="585" t="s">
        <v>2010</v>
      </c>
      <c r="B69" s="586" t="s">
        <v>2011</v>
      </c>
      <c r="C69" s="484">
        <v>7723</v>
      </c>
      <c r="D69" s="17">
        <f>ROUND(C69*0.95,0)</f>
        <v>7337</v>
      </c>
      <c r="E69" s="17">
        <f>ROUND(C69*0.84,0)</f>
        <v>6487</v>
      </c>
    </row>
    <row r="70" spans="1:5" ht="48.75">
      <c r="A70" s="585" t="s">
        <v>2012</v>
      </c>
      <c r="B70" s="586" t="s">
        <v>2013</v>
      </c>
      <c r="C70" s="484">
        <v>10183</v>
      </c>
      <c r="D70" s="17">
        <f>ROUND(C70*0.95,0)</f>
        <v>9674</v>
      </c>
      <c r="E70" s="17">
        <f>ROUND(C70*0.84,0)</f>
        <v>8554</v>
      </c>
    </row>
    <row r="71" spans="1:5" ht="48.75">
      <c r="A71" s="585" t="s">
        <v>2014</v>
      </c>
      <c r="B71" s="586" t="s">
        <v>2015</v>
      </c>
      <c r="C71" s="484">
        <v>9997</v>
      </c>
      <c r="D71" s="17">
        <f>ROUND(C71*0.95,0)</f>
        <v>9497</v>
      </c>
      <c r="E71" s="17">
        <f>ROUND(C71*0.84,0)</f>
        <v>8397</v>
      </c>
    </row>
    <row r="72" spans="1:5" ht="48.75">
      <c r="A72" s="585" t="s">
        <v>2016</v>
      </c>
      <c r="B72" s="586" t="s">
        <v>2017</v>
      </c>
      <c r="C72" s="484">
        <v>8539</v>
      </c>
      <c r="D72" s="17">
        <f>ROUND(C72*0.95,0)</f>
        <v>8112</v>
      </c>
      <c r="E72" s="17">
        <f>ROUND(C72*0.84,0)</f>
        <v>7173</v>
      </c>
    </row>
    <row r="73" spans="1:5" ht="48.75">
      <c r="A73" s="585" t="s">
        <v>2018</v>
      </c>
      <c r="B73" s="586" t="s">
        <v>2019</v>
      </c>
      <c r="C73" s="484">
        <v>10999</v>
      </c>
      <c r="D73" s="17">
        <f>ROUND(C73*0.95,0)</f>
        <v>10449</v>
      </c>
      <c r="E73" s="17">
        <f>ROUND(C73*0.84,0)</f>
        <v>9239</v>
      </c>
    </row>
    <row r="74" spans="1:5" ht="48.75">
      <c r="A74" s="585" t="s">
        <v>2020</v>
      </c>
      <c r="B74" s="586" t="s">
        <v>2021</v>
      </c>
      <c r="C74" s="484">
        <v>10813</v>
      </c>
      <c r="D74" s="17">
        <f>ROUND(C74*0.95,0)</f>
        <v>10272</v>
      </c>
      <c r="E74" s="17">
        <f>ROUND(C74*0.84,0)</f>
        <v>9083</v>
      </c>
    </row>
    <row r="75" spans="1:5" ht="15.75" customHeight="1">
      <c r="A75" s="584" t="s">
        <v>2022</v>
      </c>
      <c r="B75" s="584"/>
      <c r="C75" s="584"/>
      <c r="D75" s="584">
        <f>ROUND(C75*0.95,0)</f>
        <v>0</v>
      </c>
      <c r="E75" s="584">
        <f>ROUND(C75*0.84,0)</f>
        <v>0</v>
      </c>
    </row>
    <row r="76" spans="1:5" ht="72.75">
      <c r="A76" s="585" t="s">
        <v>2023</v>
      </c>
      <c r="B76" s="586" t="s">
        <v>2024</v>
      </c>
      <c r="C76" s="484">
        <v>16724</v>
      </c>
      <c r="D76" s="17">
        <f>ROUND(C76*0.95,0)</f>
        <v>15888</v>
      </c>
      <c r="E76" s="17">
        <f>ROUND(C76*0.84,0)</f>
        <v>14048</v>
      </c>
    </row>
    <row r="77" spans="1:5" ht="72.75">
      <c r="A77" s="585" t="s">
        <v>2025</v>
      </c>
      <c r="B77" s="586" t="s">
        <v>2026</v>
      </c>
      <c r="C77" s="484">
        <v>17595</v>
      </c>
      <c r="D77" s="17">
        <f>ROUND(C77*0.95,0)</f>
        <v>16715</v>
      </c>
      <c r="E77" s="17">
        <f>ROUND(C77*0.84,0)</f>
        <v>14780</v>
      </c>
    </row>
    <row r="78" spans="1:5" ht="60.75">
      <c r="A78" s="585" t="s">
        <v>2027</v>
      </c>
      <c r="B78" s="586" t="s">
        <v>2028</v>
      </c>
      <c r="C78" s="484">
        <v>14111</v>
      </c>
      <c r="D78" s="17">
        <f>ROUND(C78*0.95,0)</f>
        <v>13405</v>
      </c>
      <c r="E78" s="17">
        <f>ROUND(C78*0.84,0)</f>
        <v>11853</v>
      </c>
    </row>
    <row r="79" spans="1:5" ht="60.75">
      <c r="A79" s="585" t="s">
        <v>2029</v>
      </c>
      <c r="B79" s="586" t="s">
        <v>2030</v>
      </c>
      <c r="C79" s="484">
        <v>14575</v>
      </c>
      <c r="D79" s="17">
        <f>ROUND(C79*0.95,0)</f>
        <v>13846</v>
      </c>
      <c r="E79" s="17">
        <f>ROUND(C79*0.84,0)</f>
        <v>12243</v>
      </c>
    </row>
    <row r="80" spans="1:5" ht="72.75">
      <c r="A80" s="585" t="s">
        <v>2031</v>
      </c>
      <c r="B80" s="586" t="s">
        <v>2032</v>
      </c>
      <c r="C80" s="484">
        <v>11548</v>
      </c>
      <c r="D80" s="17">
        <f>ROUND(C80*0.95,0)</f>
        <v>10971</v>
      </c>
      <c r="E80" s="17">
        <f>ROUND(C80*0.84,0)</f>
        <v>9700</v>
      </c>
    </row>
    <row r="81" spans="1:5" ht="72.75">
      <c r="A81" s="585" t="s">
        <v>2033</v>
      </c>
      <c r="B81" s="586" t="s">
        <v>2034</v>
      </c>
      <c r="C81" s="484">
        <v>12419</v>
      </c>
      <c r="D81" s="17">
        <f>ROUND(C81*0.95,0)</f>
        <v>11798</v>
      </c>
      <c r="E81" s="17">
        <f>ROUND(C81*0.84,0)</f>
        <v>10432</v>
      </c>
    </row>
    <row r="82" spans="1:5" ht="60.75">
      <c r="A82" s="585" t="s">
        <v>2035</v>
      </c>
      <c r="B82" s="586" t="s">
        <v>2036</v>
      </c>
      <c r="C82" s="484">
        <v>8935</v>
      </c>
      <c r="D82" s="17">
        <f>ROUND(C82*0.95,0)</f>
        <v>8488</v>
      </c>
      <c r="E82" s="17">
        <f>ROUND(C82*0.84,0)</f>
        <v>7505</v>
      </c>
    </row>
    <row r="83" spans="1:5" ht="60.75">
      <c r="A83" s="585" t="s">
        <v>2037</v>
      </c>
      <c r="B83" s="586" t="s">
        <v>2038</v>
      </c>
      <c r="C83" s="484">
        <v>9400</v>
      </c>
      <c r="D83" s="17">
        <f>ROUND(C83*0.95,0)</f>
        <v>8930</v>
      </c>
      <c r="E83" s="17">
        <f>ROUND(C83*0.84,0)</f>
        <v>7896</v>
      </c>
    </row>
    <row r="84" spans="1:5" ht="15.75" customHeight="1">
      <c r="A84" s="584" t="s">
        <v>2039</v>
      </c>
      <c r="B84" s="584"/>
      <c r="C84" s="584"/>
      <c r="D84" s="584">
        <f>ROUND(C84*0.95,0)</f>
        <v>0</v>
      </c>
      <c r="E84" s="584">
        <f>ROUND(C84*0.84,0)</f>
        <v>0</v>
      </c>
    </row>
    <row r="85" spans="1:5" ht="72.75">
      <c r="A85" s="585" t="s">
        <v>2040</v>
      </c>
      <c r="B85" s="586" t="s">
        <v>2024</v>
      </c>
      <c r="C85" s="484">
        <v>12174</v>
      </c>
      <c r="D85" s="17">
        <f>ROUND(C85*0.95,0)</f>
        <v>11565</v>
      </c>
      <c r="E85" s="17">
        <f>ROUND(C85*0.84,0)</f>
        <v>10226</v>
      </c>
    </row>
    <row r="86" spans="1:5" ht="72.75">
      <c r="A86" s="585" t="s">
        <v>2041</v>
      </c>
      <c r="B86" s="586" t="s">
        <v>2026</v>
      </c>
      <c r="C86" s="484">
        <v>13045</v>
      </c>
      <c r="D86" s="17">
        <f>ROUND(C86*0.95,0)</f>
        <v>12393</v>
      </c>
      <c r="E86" s="17">
        <f>ROUND(C86*0.84,0)</f>
        <v>10958</v>
      </c>
    </row>
    <row r="87" spans="1:5" ht="60.75">
      <c r="A87" s="585" t="s">
        <v>2042</v>
      </c>
      <c r="B87" s="586" t="s">
        <v>2028</v>
      </c>
      <c r="C87" s="484">
        <v>9297</v>
      </c>
      <c r="D87" s="17">
        <f>ROUND(C87*0.95,0)</f>
        <v>8832</v>
      </c>
      <c r="E87" s="17">
        <f>ROUND(C87*0.84,0)</f>
        <v>7809</v>
      </c>
    </row>
    <row r="88" spans="1:5" ht="60.75">
      <c r="A88" s="585" t="s">
        <v>2043</v>
      </c>
      <c r="B88" s="586" t="s">
        <v>2030</v>
      </c>
      <c r="C88" s="484">
        <v>9762</v>
      </c>
      <c r="D88" s="17">
        <f>ROUND(C88*0.95,0)</f>
        <v>9274</v>
      </c>
      <c r="E88" s="17">
        <f>ROUND(C88*0.84,0)</f>
        <v>8200</v>
      </c>
    </row>
    <row r="89" spans="1:5" ht="15.75" customHeight="1">
      <c r="A89" s="584" t="s">
        <v>2044</v>
      </c>
      <c r="B89" s="584"/>
      <c r="C89" s="584"/>
      <c r="D89" s="584">
        <f>ROUND(C89*0.95,0)</f>
        <v>0</v>
      </c>
      <c r="E89" s="584">
        <f>ROUND(C89*0.84,0)</f>
        <v>0</v>
      </c>
    </row>
    <row r="90" spans="1:5" ht="60.75">
      <c r="A90" s="585" t="s">
        <v>2045</v>
      </c>
      <c r="B90" s="586" t="s">
        <v>2046</v>
      </c>
      <c r="C90" s="484">
        <v>9439</v>
      </c>
      <c r="D90" s="17">
        <f>ROUND(C90*0.95,0)</f>
        <v>8967</v>
      </c>
      <c r="E90" s="17">
        <f>ROUND(C90*0.84,0)</f>
        <v>7929</v>
      </c>
    </row>
    <row r="91" spans="1:5" ht="60.75">
      <c r="A91" s="585" t="s">
        <v>2047</v>
      </c>
      <c r="B91" s="586" t="s">
        <v>2048</v>
      </c>
      <c r="C91" s="484">
        <v>10310</v>
      </c>
      <c r="D91" s="17">
        <f>ROUND(C91*0.95,0)</f>
        <v>9795</v>
      </c>
      <c r="E91" s="17">
        <f>ROUND(C91*0.84,0)</f>
        <v>8660</v>
      </c>
    </row>
    <row r="92" spans="1:5" ht="60.75">
      <c r="A92" s="585" t="s">
        <v>2049</v>
      </c>
      <c r="B92" s="586" t="s">
        <v>2050</v>
      </c>
      <c r="C92" s="484">
        <v>6562</v>
      </c>
      <c r="D92" s="17">
        <f>ROUND(C92*0.95,0)</f>
        <v>6234</v>
      </c>
      <c r="E92" s="17">
        <f>ROUND(C92*0.84,0)</f>
        <v>5512</v>
      </c>
    </row>
    <row r="93" spans="1:5" ht="60.75">
      <c r="A93" s="585" t="s">
        <v>2051</v>
      </c>
      <c r="B93" s="586" t="s">
        <v>2052</v>
      </c>
      <c r="C93" s="484">
        <v>7026</v>
      </c>
      <c r="D93" s="17">
        <f>ROUND(C93*0.95,0)</f>
        <v>6675</v>
      </c>
      <c r="E93" s="17">
        <f>ROUND(C93*0.84,0)</f>
        <v>5902</v>
      </c>
    </row>
    <row r="94" spans="1:5" ht="15.75" customHeight="1">
      <c r="A94" s="584" t="s">
        <v>2053</v>
      </c>
      <c r="B94" s="584"/>
      <c r="C94" s="584"/>
      <c r="D94" s="584">
        <f>ROUND(C94*0.95,0)</f>
        <v>0</v>
      </c>
      <c r="E94" s="584">
        <f>ROUND(C94*0.84,0)</f>
        <v>0</v>
      </c>
    </row>
    <row r="95" spans="1:5" ht="132.75">
      <c r="A95" s="585" t="s">
        <v>2054</v>
      </c>
      <c r="B95" s="586" t="s">
        <v>2055</v>
      </c>
      <c r="C95" s="484">
        <v>17231</v>
      </c>
      <c r="D95" s="17">
        <f>ROUND(C95*0.95,0)</f>
        <v>16369</v>
      </c>
      <c r="E95" s="17">
        <f>ROUND(C95*0.84,0)</f>
        <v>14474</v>
      </c>
    </row>
    <row r="96" spans="1:5" ht="132.75">
      <c r="A96" s="585" t="s">
        <v>2056</v>
      </c>
      <c r="B96" s="586" t="s">
        <v>2057</v>
      </c>
      <c r="C96" s="484">
        <v>17231</v>
      </c>
      <c r="D96" s="17">
        <f>ROUND(C96*0.95,0)</f>
        <v>16369</v>
      </c>
      <c r="E96" s="17">
        <f>ROUND(C96*0.84,0)</f>
        <v>14474</v>
      </c>
    </row>
    <row r="97" spans="1:5" ht="96.75">
      <c r="A97" s="585" t="s">
        <v>2058</v>
      </c>
      <c r="B97" s="586" t="s">
        <v>2059</v>
      </c>
      <c r="C97" s="484">
        <v>44811</v>
      </c>
      <c r="D97" s="17">
        <f>ROUND(C97*0.95,0)</f>
        <v>42570</v>
      </c>
      <c r="E97" s="17">
        <f>ROUND(C97*0.84,0)</f>
        <v>37641</v>
      </c>
    </row>
    <row r="98" spans="1:5" ht="96.75">
      <c r="A98" s="585" t="s">
        <v>2060</v>
      </c>
      <c r="B98" s="586" t="s">
        <v>2061</v>
      </c>
      <c r="C98" s="484">
        <v>47986</v>
      </c>
      <c r="D98" s="17">
        <f>ROUND(C98*0.95,0)</f>
        <v>45587</v>
      </c>
      <c r="E98" s="17">
        <f>ROUND(C98*0.84,0)</f>
        <v>40308</v>
      </c>
    </row>
    <row r="99" spans="1:5" ht="96.75">
      <c r="A99" s="585" t="s">
        <v>2062</v>
      </c>
      <c r="B99" s="586" t="s">
        <v>2063</v>
      </c>
      <c r="C99" s="484">
        <v>11301</v>
      </c>
      <c r="D99" s="17">
        <f>ROUND(C99*0.95,0)</f>
        <v>10736</v>
      </c>
      <c r="E99" s="17">
        <f>ROUND(C99*0.84,0)</f>
        <v>9493</v>
      </c>
    </row>
    <row r="100" spans="1:5" ht="96.75">
      <c r="A100" s="585" t="s">
        <v>2064</v>
      </c>
      <c r="B100" s="586" t="s">
        <v>2065</v>
      </c>
      <c r="C100" s="484">
        <v>13762</v>
      </c>
      <c r="D100" s="17">
        <f>ROUND(C100*0.95,0)</f>
        <v>13074</v>
      </c>
      <c r="E100" s="17">
        <f>ROUND(C100*0.84,0)</f>
        <v>11560</v>
      </c>
    </row>
    <row r="101" spans="1:5" ht="60.75">
      <c r="A101" s="360" t="s">
        <v>2066</v>
      </c>
      <c r="B101" s="586" t="s">
        <v>2067</v>
      </c>
      <c r="C101" s="484">
        <v>45640</v>
      </c>
      <c r="D101" s="17">
        <f>ROUND(C101*0.95,0)</f>
        <v>43358</v>
      </c>
      <c r="E101" s="17">
        <f>ROUND(C101*0.84,0)</f>
        <v>38338</v>
      </c>
    </row>
    <row r="102" spans="1:5" ht="36.75">
      <c r="A102" s="360" t="s">
        <v>2068</v>
      </c>
      <c r="B102" s="586" t="s">
        <v>2069</v>
      </c>
      <c r="C102" s="484">
        <v>48998</v>
      </c>
      <c r="D102" s="17">
        <f>ROUND(C102*0.95,0)</f>
        <v>46548</v>
      </c>
      <c r="E102" s="17">
        <f>ROUND(C102*0.84,0)</f>
        <v>41158</v>
      </c>
    </row>
    <row r="103" spans="1:5" ht="24.75">
      <c r="A103" s="360" t="s">
        <v>2070</v>
      </c>
      <c r="B103" s="586" t="s">
        <v>2071</v>
      </c>
      <c r="C103" s="484">
        <v>63062</v>
      </c>
      <c r="D103" s="17">
        <f>ROUND(C103*0.95,0)</f>
        <v>59909</v>
      </c>
      <c r="E103" s="17">
        <f>ROUND(C103*0.84,0)</f>
        <v>52972</v>
      </c>
    </row>
    <row r="104" spans="1:5" ht="15.75" customHeight="1">
      <c r="A104" s="584" t="s">
        <v>2072</v>
      </c>
      <c r="B104" s="584"/>
      <c r="C104" s="584"/>
      <c r="D104" s="584">
        <f>ROUND(C104*0.95,0)</f>
        <v>0</v>
      </c>
      <c r="E104" s="584">
        <f>ROUND(C104*0.84,0)</f>
        <v>0</v>
      </c>
    </row>
    <row r="105" spans="1:5" ht="24.75">
      <c r="A105" s="360" t="s">
        <v>2073</v>
      </c>
      <c r="B105" s="359" t="s">
        <v>2074</v>
      </c>
      <c r="C105" s="484">
        <v>721</v>
      </c>
      <c r="D105" s="17">
        <f>ROUND(C105*0.95,0)</f>
        <v>685</v>
      </c>
      <c r="E105" s="17">
        <f>ROUND(C105*0.84,0)</f>
        <v>606</v>
      </c>
    </row>
    <row r="106" spans="1:5" ht="24.75">
      <c r="A106" s="360" t="s">
        <v>2075</v>
      </c>
      <c r="B106" s="359" t="s">
        <v>2076</v>
      </c>
      <c r="C106" s="484">
        <v>806</v>
      </c>
      <c r="D106" s="17">
        <f>ROUND(C106*0.95,0)</f>
        <v>766</v>
      </c>
      <c r="E106" s="17">
        <f>ROUND(C106*0.84,0)</f>
        <v>677</v>
      </c>
    </row>
    <row r="107" spans="1:5" ht="24.75">
      <c r="A107" s="360" t="s">
        <v>2077</v>
      </c>
      <c r="B107" s="359" t="s">
        <v>2078</v>
      </c>
      <c r="C107" s="484">
        <v>721</v>
      </c>
      <c r="D107" s="17">
        <f>ROUND(C107*0.95,0)</f>
        <v>685</v>
      </c>
      <c r="E107" s="17">
        <f>ROUND(C107*0.84,0)</f>
        <v>606</v>
      </c>
    </row>
    <row r="108" spans="1:5" ht="24.75">
      <c r="A108" s="360" t="s">
        <v>2079</v>
      </c>
      <c r="B108" s="359" t="s">
        <v>2080</v>
      </c>
      <c r="C108" s="484">
        <v>806</v>
      </c>
      <c r="D108" s="17">
        <f>ROUND(C108*0.95,0)</f>
        <v>766</v>
      </c>
      <c r="E108" s="17">
        <f>ROUND(C108*0.84,0)</f>
        <v>677</v>
      </c>
    </row>
    <row r="109" spans="1:5" ht="24.75">
      <c r="A109" s="360" t="s">
        <v>2081</v>
      </c>
      <c r="B109" s="359" t="s">
        <v>2082</v>
      </c>
      <c r="C109" s="484">
        <v>521</v>
      </c>
      <c r="D109" s="17">
        <f>ROUND(C109*0.95,0)</f>
        <v>495</v>
      </c>
      <c r="E109" s="17">
        <f>ROUND(C109*0.84,0)</f>
        <v>438</v>
      </c>
    </row>
    <row r="110" spans="1:5" ht="12.75">
      <c r="A110" s="360" t="s">
        <v>2083</v>
      </c>
      <c r="B110" s="359" t="s">
        <v>2084</v>
      </c>
      <c r="C110" s="484">
        <v>521</v>
      </c>
      <c r="D110" s="17">
        <f>ROUND(C110*0.95,0)</f>
        <v>495</v>
      </c>
      <c r="E110" s="17">
        <f>ROUND(C110*0.84,0)</f>
        <v>438</v>
      </c>
    </row>
    <row r="111" spans="1:5" ht="24.75">
      <c r="A111" s="360" t="s">
        <v>2085</v>
      </c>
      <c r="B111" s="359" t="s">
        <v>2086</v>
      </c>
      <c r="C111" s="484">
        <v>717</v>
      </c>
      <c r="D111" s="17">
        <f>ROUND(C111*0.95,0)</f>
        <v>681</v>
      </c>
      <c r="E111" s="17">
        <f>ROUND(C111*0.84,0)</f>
        <v>602</v>
      </c>
    </row>
    <row r="112" spans="1:5" ht="24.75">
      <c r="A112" s="360" t="s">
        <v>2087</v>
      </c>
      <c r="B112" s="359" t="s">
        <v>2088</v>
      </c>
      <c r="C112" s="484">
        <v>2885</v>
      </c>
      <c r="D112" s="17">
        <f>ROUND(C112*0.95,0)</f>
        <v>2741</v>
      </c>
      <c r="E112" s="17">
        <f>ROUND(C112*0.84,0)</f>
        <v>2423</v>
      </c>
    </row>
    <row r="113" spans="1:5" ht="24.75">
      <c r="A113" s="360" t="s">
        <v>2089</v>
      </c>
      <c r="B113" s="359" t="s">
        <v>2090</v>
      </c>
      <c r="C113" s="484">
        <v>2885</v>
      </c>
      <c r="D113" s="17">
        <f>ROUND(C113*0.95,0)</f>
        <v>2741</v>
      </c>
      <c r="E113" s="17">
        <f>ROUND(C113*0.84,0)</f>
        <v>2423</v>
      </c>
    </row>
    <row r="114" spans="1:5" ht="24.75">
      <c r="A114" s="360" t="s">
        <v>2091</v>
      </c>
      <c r="B114" s="359" t="s">
        <v>2092</v>
      </c>
      <c r="C114" s="484">
        <v>2885</v>
      </c>
      <c r="D114" s="17">
        <f>ROUND(C114*0.95,0)</f>
        <v>2741</v>
      </c>
      <c r="E114" s="17">
        <f>ROUND(C114*0.84,0)</f>
        <v>2423</v>
      </c>
    </row>
    <row r="115" spans="1:5" ht="24.75">
      <c r="A115" s="360" t="s">
        <v>2093</v>
      </c>
      <c r="B115" s="359" t="s">
        <v>2094</v>
      </c>
      <c r="C115" s="484">
        <v>2885</v>
      </c>
      <c r="D115" s="17">
        <f>ROUND(C115*0.95,0)</f>
        <v>2741</v>
      </c>
      <c r="E115" s="17">
        <f>ROUND(C115*0.84,0)</f>
        <v>2423</v>
      </c>
    </row>
    <row r="116" spans="1:5" ht="24.75">
      <c r="A116" s="360" t="s">
        <v>2095</v>
      </c>
      <c r="B116" s="359" t="s">
        <v>2096</v>
      </c>
      <c r="C116" s="484">
        <v>746</v>
      </c>
      <c r="D116" s="17">
        <f>ROUND(C116*0.95,0)</f>
        <v>709</v>
      </c>
      <c r="E116" s="17">
        <f>ROUND(C116*0.84,0)</f>
        <v>627</v>
      </c>
    </row>
    <row r="117" spans="1:5" ht="24.75">
      <c r="A117" s="360" t="s">
        <v>2097</v>
      </c>
      <c r="B117" s="359" t="s">
        <v>2098</v>
      </c>
      <c r="C117" s="484">
        <v>746</v>
      </c>
      <c r="D117" s="17">
        <f>ROUND(C117*0.95,0)</f>
        <v>709</v>
      </c>
      <c r="E117" s="17">
        <f>ROUND(C117*0.84,0)</f>
        <v>627</v>
      </c>
    </row>
    <row r="118" spans="1:5" ht="24.75">
      <c r="A118" s="360" t="s">
        <v>2099</v>
      </c>
      <c r="B118" s="359" t="s">
        <v>2100</v>
      </c>
      <c r="C118" s="484">
        <v>285</v>
      </c>
      <c r="D118" s="17">
        <f>ROUND(C118*0.95,0)</f>
        <v>271</v>
      </c>
      <c r="E118" s="17">
        <f>ROUND(C118*0.84,0)</f>
        <v>239</v>
      </c>
    </row>
    <row r="119" spans="1:5" ht="12.75">
      <c r="A119" s="360" t="s">
        <v>2101</v>
      </c>
      <c r="B119" s="359" t="s">
        <v>2102</v>
      </c>
      <c r="C119" s="484">
        <v>662</v>
      </c>
      <c r="D119" s="17">
        <f>ROUND(C119*0.95,0)</f>
        <v>629</v>
      </c>
      <c r="E119" s="17">
        <f>ROUND(C119*0.84,0)</f>
        <v>556</v>
      </c>
    </row>
    <row r="120" spans="1:5" ht="24.75">
      <c r="A120" s="360" t="s">
        <v>2103</v>
      </c>
      <c r="B120" s="359" t="s">
        <v>2104</v>
      </c>
      <c r="C120" s="484">
        <v>594</v>
      </c>
      <c r="D120" s="17">
        <f>ROUND(C120*0.95,0)</f>
        <v>564</v>
      </c>
      <c r="E120" s="17">
        <f>ROUND(C120*0.84,0)</f>
        <v>499</v>
      </c>
    </row>
    <row r="121" spans="1:5" ht="12.75">
      <c r="A121" s="587" t="s">
        <v>2105</v>
      </c>
      <c r="B121" s="359" t="s">
        <v>2106</v>
      </c>
      <c r="C121" s="484">
        <v>662</v>
      </c>
      <c r="D121" s="17">
        <f>ROUND(C121*0.95,0)</f>
        <v>629</v>
      </c>
      <c r="E121" s="17">
        <f>ROUND(C121*0.84,0)</f>
        <v>556</v>
      </c>
    </row>
    <row r="122" spans="1:5" ht="12.75">
      <c r="A122" s="360" t="s">
        <v>2107</v>
      </c>
      <c r="B122" s="359" t="s">
        <v>2108</v>
      </c>
      <c r="C122" s="484">
        <v>577</v>
      </c>
      <c r="D122" s="17">
        <f>ROUND(C122*0.95,0)</f>
        <v>548</v>
      </c>
      <c r="E122" s="17">
        <f>ROUND(C122*0.84,0)</f>
        <v>485</v>
      </c>
    </row>
    <row r="123" spans="1:5" ht="42" customHeight="1">
      <c r="A123" s="510" t="s">
        <v>14</v>
      </c>
      <c r="B123" s="510"/>
      <c r="C123" s="510"/>
      <c r="D123" s="510">
        <f>ROUND(C123*0.95,0)</f>
        <v>0</v>
      </c>
      <c r="E123" s="510">
        <f>ROUND(C123*0.84,0)</f>
        <v>0</v>
      </c>
    </row>
    <row r="124" spans="1:5" ht="19.5" customHeight="1">
      <c r="A124" s="455" t="s">
        <v>2109</v>
      </c>
      <c r="B124" s="455"/>
      <c r="C124" s="455"/>
      <c r="D124" s="455">
        <f>ROUND(C124*0.95,0)</f>
        <v>0</v>
      </c>
      <c r="E124" s="455">
        <f>ROUND(C124*0.84,0)</f>
        <v>0</v>
      </c>
    </row>
    <row r="125" spans="1:5" ht="36.75">
      <c r="A125" s="482" t="s">
        <v>1431</v>
      </c>
      <c r="B125" s="359" t="s">
        <v>1432</v>
      </c>
      <c r="C125" s="480">
        <v>280</v>
      </c>
      <c r="D125" s="17">
        <f>ROUND(C125*0.95,0)</f>
        <v>266</v>
      </c>
      <c r="E125" s="17">
        <f>ROUND(C125*0.84,0)</f>
        <v>235</v>
      </c>
    </row>
    <row r="126" spans="1:5" ht="24.75">
      <c r="A126" s="355" t="s">
        <v>1437</v>
      </c>
      <c r="B126" s="356" t="s">
        <v>1438</v>
      </c>
      <c r="C126" s="480">
        <v>250</v>
      </c>
      <c r="D126" s="17">
        <f>ROUND(C126*0.95,0)</f>
        <v>238</v>
      </c>
      <c r="E126" s="17">
        <f>ROUND(C126*0.84,0)</f>
        <v>210</v>
      </c>
    </row>
    <row r="127" spans="1:5" ht="17.25" customHeight="1">
      <c r="A127" s="478" t="s">
        <v>1465</v>
      </c>
      <c r="B127" s="470" t="s">
        <v>1466</v>
      </c>
      <c r="C127" s="479">
        <v>1020</v>
      </c>
      <c r="D127" s="17">
        <f>ROUND(C127*0.95,0)</f>
        <v>969</v>
      </c>
      <c r="E127" s="17">
        <f>ROUND(C127*0.84,0)</f>
        <v>857</v>
      </c>
    </row>
    <row r="128" spans="1:5" ht="12.75">
      <c r="A128" s="478" t="s">
        <v>1467</v>
      </c>
      <c r="B128" s="470" t="s">
        <v>1468</v>
      </c>
      <c r="C128" s="479">
        <v>1020</v>
      </c>
      <c r="D128" s="17">
        <f>ROUND(C128*0.95,0)</f>
        <v>969</v>
      </c>
      <c r="E128" s="17">
        <f>ROUND(C128*0.84,0)</f>
        <v>857</v>
      </c>
    </row>
    <row r="129" spans="1:5" ht="16.5" customHeight="1">
      <c r="A129" s="588" t="s">
        <v>1878</v>
      </c>
      <c r="B129" s="588"/>
      <c r="C129" s="588"/>
      <c r="D129" s="588">
        <f>ROUND(C129*0.95,0)</f>
        <v>0</v>
      </c>
      <c r="E129" s="588">
        <f>ROUND(C129*0.84,0)</f>
        <v>0</v>
      </c>
    </row>
    <row r="130" spans="1:5" ht="16.5" customHeight="1">
      <c r="A130" s="482" t="s">
        <v>1433</v>
      </c>
      <c r="B130" s="359" t="s">
        <v>1434</v>
      </c>
      <c r="C130" s="480">
        <v>20</v>
      </c>
      <c r="D130" s="17">
        <f>ROUND(C130*0.95,0)</f>
        <v>19</v>
      </c>
      <c r="E130" s="17">
        <f>ROUND(C130*0.84,0)</f>
        <v>17</v>
      </c>
    </row>
    <row r="131" spans="1:5" ht="23.25" customHeight="1">
      <c r="A131" s="482" t="s">
        <v>1435</v>
      </c>
      <c r="B131" s="359" t="s">
        <v>1436</v>
      </c>
      <c r="C131" s="480">
        <v>26</v>
      </c>
      <c r="D131" s="17">
        <f>ROUND(C131*0.95,0)</f>
        <v>25</v>
      </c>
      <c r="E131" s="17">
        <f>ROUND(C131*0.84,0)</f>
        <v>22</v>
      </c>
    </row>
    <row r="132" spans="1:5" ht="36.75" customHeight="1">
      <c r="A132" s="355" t="s">
        <v>1439</v>
      </c>
      <c r="B132" s="356" t="s">
        <v>1440</v>
      </c>
      <c r="C132" s="480">
        <v>69</v>
      </c>
      <c r="D132" s="17">
        <f>ROUND(C132*0.95,0)</f>
        <v>66</v>
      </c>
      <c r="E132" s="17">
        <f>ROUND(C132*0.84,0)</f>
        <v>58</v>
      </c>
    </row>
    <row r="133" spans="1:5" ht="27" customHeight="1">
      <c r="A133" s="355" t="s">
        <v>1441</v>
      </c>
      <c r="B133" s="356" t="s">
        <v>1442</v>
      </c>
      <c r="C133" s="480">
        <v>75</v>
      </c>
      <c r="D133" s="17">
        <f>ROUND(C133*0.95,0)</f>
        <v>71</v>
      </c>
      <c r="E133" s="17">
        <f>ROUND(C133*0.84,0)</f>
        <v>63</v>
      </c>
    </row>
    <row r="134" spans="1:5" ht="36" customHeight="1">
      <c r="A134" s="355" t="s">
        <v>1443</v>
      </c>
      <c r="B134" s="356" t="s">
        <v>1444</v>
      </c>
      <c r="C134" s="480">
        <v>137</v>
      </c>
      <c r="D134" s="17">
        <f>ROUND(C134*0.95,0)</f>
        <v>130</v>
      </c>
      <c r="E134" s="17">
        <f>ROUND(C134*0.84,0)</f>
        <v>115</v>
      </c>
    </row>
    <row r="135" spans="1:5" ht="27" customHeight="1">
      <c r="A135" s="355" t="s">
        <v>1445</v>
      </c>
      <c r="B135" s="356" t="s">
        <v>1446</v>
      </c>
      <c r="C135" s="480">
        <v>171</v>
      </c>
      <c r="D135" s="17">
        <f>ROUND(C135*0.95,0)</f>
        <v>162</v>
      </c>
      <c r="E135" s="17">
        <f>ROUND(C135*0.84,0)</f>
        <v>144</v>
      </c>
    </row>
    <row r="136" spans="1:5" ht="20.25" customHeight="1">
      <c r="A136" s="478" t="s">
        <v>1469</v>
      </c>
      <c r="B136" s="470" t="s">
        <v>1470</v>
      </c>
      <c r="C136" s="479">
        <v>205</v>
      </c>
      <c r="D136" s="17">
        <f>ROUND(C136*0.95,0)</f>
        <v>195</v>
      </c>
      <c r="E136" s="17">
        <f>ROUND(C136*0.84,0)</f>
        <v>172</v>
      </c>
    </row>
    <row r="137" spans="1:5" ht="20.25" customHeight="1">
      <c r="A137" s="478" t="s">
        <v>1471</v>
      </c>
      <c r="B137" s="470" t="s">
        <v>1472</v>
      </c>
      <c r="C137" s="479">
        <v>130</v>
      </c>
      <c r="D137" s="17">
        <f>ROUND(C137*0.95,0)</f>
        <v>124</v>
      </c>
      <c r="E137" s="17">
        <f>ROUND(C137*0.84,0)</f>
        <v>109</v>
      </c>
    </row>
    <row r="138" spans="1:5" ht="27.75" customHeight="1">
      <c r="A138" s="478" t="s">
        <v>1473</v>
      </c>
      <c r="B138" s="470" t="s">
        <v>1474</v>
      </c>
      <c r="C138" s="479">
        <v>230</v>
      </c>
      <c r="D138" s="17">
        <f>ROUND(C138*0.95,0)</f>
        <v>219</v>
      </c>
      <c r="E138" s="17">
        <f>ROUND(C138*0.84,0)</f>
        <v>193</v>
      </c>
    </row>
    <row r="139" spans="1:5" ht="30" customHeight="1">
      <c r="A139" s="510" t="s">
        <v>2110</v>
      </c>
      <c r="B139" s="510"/>
      <c r="C139" s="510"/>
      <c r="D139" s="510">
        <f>ROUND(C139*0.95,0)</f>
        <v>0</v>
      </c>
      <c r="E139" s="510">
        <f>ROUND(C139*0.84,0)</f>
        <v>0</v>
      </c>
    </row>
    <row r="140" spans="1:5" ht="24.75">
      <c r="A140" s="17" t="s">
        <v>2111</v>
      </c>
      <c r="B140" s="16" t="s">
        <v>2112</v>
      </c>
      <c r="C140" s="17">
        <v>590</v>
      </c>
      <c r="D140" s="17">
        <f>ROUND(C140*0.95,0)</f>
        <v>561</v>
      </c>
      <c r="E140" s="17">
        <f>ROUND(C140*0.84,0)</f>
        <v>496</v>
      </c>
    </row>
    <row r="141" spans="1:256" ht="24.75">
      <c r="A141" s="562" t="s">
        <v>2113</v>
      </c>
      <c r="B141" s="16" t="s">
        <v>2114</v>
      </c>
      <c r="C141" s="543">
        <v>880</v>
      </c>
      <c r="D141" s="17">
        <f>ROUND(C141*0.95,0)</f>
        <v>836</v>
      </c>
      <c r="E141" s="17">
        <f>ROUND(C141*0.84,0)</f>
        <v>739</v>
      </c>
      <c r="F141" s="556"/>
      <c r="G141" s="546"/>
      <c r="H141" s="547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24.75">
      <c r="A142" s="589" t="s">
        <v>2115</v>
      </c>
      <c r="B142" s="16" t="s">
        <v>2116</v>
      </c>
      <c r="C142" s="543">
        <v>950</v>
      </c>
      <c r="D142" s="17">
        <f>ROUND(C142*0.95,0)</f>
        <v>903</v>
      </c>
      <c r="E142" s="17">
        <f>ROUND(C142*0.84,0)</f>
        <v>798</v>
      </c>
      <c r="F142" s="556"/>
      <c r="G142" s="546"/>
      <c r="H142" s="547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36.75">
      <c r="A143" s="562" t="s">
        <v>2117</v>
      </c>
      <c r="B143" s="16" t="s">
        <v>2118</v>
      </c>
      <c r="C143" s="543">
        <v>1035</v>
      </c>
      <c r="D143" s="17">
        <f>ROUND(C143*0.95,0)</f>
        <v>983</v>
      </c>
      <c r="E143" s="17">
        <f>ROUND(C143*0.84,0)</f>
        <v>869</v>
      </c>
      <c r="F143" s="556"/>
      <c r="G143" s="546"/>
      <c r="H143" s="547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36.75">
      <c r="A144" s="562" t="s">
        <v>2119</v>
      </c>
      <c r="B144" s="16" t="s">
        <v>2120</v>
      </c>
      <c r="C144" s="543">
        <v>1035</v>
      </c>
      <c r="D144" s="17">
        <f>ROUND(C144*0.95,0)</f>
        <v>983</v>
      </c>
      <c r="E144" s="17">
        <f>ROUND(C144*0.84,0)</f>
        <v>869</v>
      </c>
      <c r="F144" s="556"/>
      <c r="G144" s="546"/>
      <c r="H144" s="547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5" ht="36.75">
      <c r="A145" s="17" t="s">
        <v>2121</v>
      </c>
      <c r="B145" s="16" t="s">
        <v>2122</v>
      </c>
      <c r="C145" s="17">
        <v>1115</v>
      </c>
      <c r="D145" s="17">
        <f>ROUND(C145*0.95,0)</f>
        <v>1059</v>
      </c>
      <c r="E145" s="17">
        <f>ROUND(C145*0.84,0)</f>
        <v>937</v>
      </c>
    </row>
    <row r="146" spans="1:5" ht="12.75">
      <c r="A146" s="17" t="s">
        <v>2123</v>
      </c>
      <c r="B146" s="16" t="s">
        <v>2124</v>
      </c>
      <c r="C146" s="17">
        <v>870</v>
      </c>
      <c r="D146" s="17">
        <f>ROUND(C146*0.95,0)</f>
        <v>827</v>
      </c>
      <c r="E146" s="17">
        <f>ROUND(C146*0.84,0)</f>
        <v>731</v>
      </c>
    </row>
    <row r="147" spans="1:5" ht="60.75">
      <c r="A147" s="17" t="s">
        <v>2125</v>
      </c>
      <c r="B147" s="16" t="s">
        <v>2126</v>
      </c>
      <c r="C147" s="17">
        <v>1460</v>
      </c>
      <c r="D147" s="17">
        <f>ROUND(C147*0.95,0)</f>
        <v>1387</v>
      </c>
      <c r="E147" s="17">
        <f>ROUND(C147*0.84,0)</f>
        <v>1226</v>
      </c>
    </row>
    <row r="148" spans="1:5" ht="72.75">
      <c r="A148" s="17" t="s">
        <v>2127</v>
      </c>
      <c r="B148" s="16" t="s">
        <v>2128</v>
      </c>
      <c r="C148" s="17">
        <v>1540</v>
      </c>
      <c r="D148" s="17">
        <f>ROUND(C148*0.95,0)</f>
        <v>1463</v>
      </c>
      <c r="E148" s="17">
        <f>ROUND(C148*0.84,0)</f>
        <v>1294</v>
      </c>
    </row>
    <row r="149" spans="1:5" ht="12.75">
      <c r="A149" s="17" t="s">
        <v>2129</v>
      </c>
      <c r="B149" s="16" t="s">
        <v>2130</v>
      </c>
      <c r="C149" s="17"/>
      <c r="D149" s="17">
        <f>ROUND(C149*0.95,0)</f>
        <v>0</v>
      </c>
      <c r="E149" s="17">
        <f>ROUND(C149*0.84,0)</f>
        <v>0</v>
      </c>
    </row>
    <row r="150" spans="1:5" ht="12.75">
      <c r="A150" s="21" t="s">
        <v>2131</v>
      </c>
      <c r="B150" s="16" t="s">
        <v>2132</v>
      </c>
      <c r="C150" s="17">
        <v>225</v>
      </c>
      <c r="D150" s="17">
        <f>ROUND(C150*0.95,0)</f>
        <v>214</v>
      </c>
      <c r="E150" s="17">
        <f>ROUND(C150*0.84,0)</f>
        <v>189</v>
      </c>
    </row>
    <row r="151" spans="1:5" ht="12.75">
      <c r="A151" s="21" t="s">
        <v>2133</v>
      </c>
      <c r="B151" s="16" t="s">
        <v>2134</v>
      </c>
      <c r="C151" s="17">
        <v>225</v>
      </c>
      <c r="D151" s="17">
        <f>ROUND(C151*0.95,0)</f>
        <v>214</v>
      </c>
      <c r="E151" s="17">
        <f>ROUND(C151*0.84,0)</f>
        <v>189</v>
      </c>
    </row>
    <row r="152" spans="1:5" ht="12.75">
      <c r="A152" s="21" t="s">
        <v>2135</v>
      </c>
      <c r="B152" s="16" t="s">
        <v>2136</v>
      </c>
      <c r="C152" s="17">
        <v>310</v>
      </c>
      <c r="D152" s="17">
        <f>ROUND(C152*0.95,0)</f>
        <v>295</v>
      </c>
      <c r="E152" s="17">
        <f>ROUND(C152*0.84,0)</f>
        <v>260</v>
      </c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57" ht="12.75">
      <c r="E157" s="17"/>
    </row>
    <row r="158" ht="12.75">
      <c r="E158" s="17"/>
    </row>
    <row r="159" ht="12.75">
      <c r="E159" s="17"/>
    </row>
    <row r="160" ht="12.75">
      <c r="E160" s="17"/>
    </row>
    <row r="161" ht="12.75">
      <c r="E161" s="17"/>
    </row>
    <row r="162" ht="12.75">
      <c r="E162" s="17"/>
    </row>
    <row r="163" ht="12.75">
      <c r="E163" s="17"/>
    </row>
    <row r="164" ht="12.75">
      <c r="E164" s="17"/>
    </row>
    <row r="165" ht="12.75">
      <c r="E165" s="17"/>
    </row>
    <row r="166" ht="12.75">
      <c r="E166" s="17"/>
    </row>
    <row r="167" ht="12.75">
      <c r="E167" s="17"/>
    </row>
    <row r="168" ht="12.75">
      <c r="E168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81" ht="12.75">
      <c r="E181" s="17"/>
    </row>
    <row r="182" ht="12.75">
      <c r="E182" s="17"/>
    </row>
    <row r="183" ht="12.75">
      <c r="E183" s="17"/>
    </row>
    <row r="184" ht="12.75">
      <c r="E184" s="17"/>
    </row>
    <row r="185" ht="12.75">
      <c r="E185" s="17"/>
    </row>
    <row r="186" ht="12.75">
      <c r="E186" s="17"/>
    </row>
    <row r="187" ht="12.75">
      <c r="E187" s="17"/>
    </row>
    <row r="188" ht="12.75">
      <c r="E188" s="17"/>
    </row>
    <row r="189" ht="12.75">
      <c r="E189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08" ht="12.75">
      <c r="E208" s="17"/>
    </row>
    <row r="209" ht="12.75">
      <c r="E209" s="17"/>
    </row>
    <row r="210" ht="12.75">
      <c r="E210" s="17"/>
    </row>
    <row r="211" ht="12.75">
      <c r="E211" s="17"/>
    </row>
    <row r="212" ht="12.75">
      <c r="E212" s="17"/>
    </row>
    <row r="213" ht="12.75">
      <c r="E213" s="17"/>
    </row>
    <row r="214" ht="12.75">
      <c r="E214" s="17"/>
    </row>
    <row r="215" ht="12.75">
      <c r="E215" s="17"/>
    </row>
    <row r="216" ht="12.75">
      <c r="E216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35" ht="12.75">
      <c r="E235" s="17"/>
    </row>
    <row r="236" ht="12.75">
      <c r="E236" s="17"/>
    </row>
    <row r="237" ht="12.75">
      <c r="E237" s="17"/>
    </row>
    <row r="238" ht="12.75">
      <c r="E238" s="17"/>
    </row>
    <row r="239" ht="12.75">
      <c r="E239" s="17"/>
    </row>
    <row r="240" ht="12.75">
      <c r="E240" s="17"/>
    </row>
    <row r="241" ht="12.75">
      <c r="E241" s="17"/>
    </row>
    <row r="242" ht="12.75">
      <c r="E242" s="17"/>
    </row>
    <row r="243" ht="12.75">
      <c r="E243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62" ht="12.75">
      <c r="E262" s="17"/>
    </row>
    <row r="263" ht="12.75">
      <c r="E263" s="17"/>
    </row>
  </sheetData>
  <mergeCells count="15">
    <mergeCell ref="A3:E3"/>
    <mergeCell ref="A4:E4"/>
    <mergeCell ref="A23:E23"/>
    <mergeCell ref="A41:E41"/>
    <mergeCell ref="A48:E48"/>
    <mergeCell ref="A68:E68"/>
    <mergeCell ref="A75:E75"/>
    <mergeCell ref="A84:E84"/>
    <mergeCell ref="A89:E89"/>
    <mergeCell ref="A94:E94"/>
    <mergeCell ref="A104:E104"/>
    <mergeCell ref="A123:E123"/>
    <mergeCell ref="A124:E124"/>
    <mergeCell ref="A129:E129"/>
    <mergeCell ref="A139:E1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33"/>
  <sheetViews>
    <sheetView zoomScale="80" zoomScaleNormal="80" workbookViewId="0" topLeftCell="A127">
      <selection activeCell="E135" sqref="E135"/>
    </sheetView>
  </sheetViews>
  <sheetFormatPr defaultColWidth="11.421875" defaultRowHeight="12.75"/>
  <cols>
    <col min="1" max="1" width="16.140625" style="524" customWidth="1"/>
    <col min="2" max="2" width="16.8515625" style="524" customWidth="1"/>
    <col min="3" max="3" width="72.00390625" style="524" customWidth="1"/>
    <col min="4" max="4" width="9.57421875" style="524" customWidth="1"/>
    <col min="5" max="5" width="9.140625" style="524" customWidth="1"/>
    <col min="6" max="6" width="8.57421875" style="524" customWidth="1"/>
    <col min="7" max="16384" width="11.421875" style="524" customWidth="1"/>
  </cols>
  <sheetData>
    <row r="1" spans="1:6" ht="84.75" customHeight="1">
      <c r="A1" s="590"/>
      <c r="B1" s="590"/>
      <c r="C1" s="1" t="s">
        <v>2137</v>
      </c>
      <c r="D1" s="590"/>
      <c r="E1" s="590"/>
      <c r="F1" s="590"/>
    </row>
    <row r="2" spans="1:6" ht="24.75">
      <c r="A2" s="591" t="s">
        <v>24</v>
      </c>
      <c r="B2" s="591" t="s">
        <v>2138</v>
      </c>
      <c r="C2" s="591" t="s">
        <v>25</v>
      </c>
      <c r="D2" s="591" t="s">
        <v>26</v>
      </c>
      <c r="E2" s="591" t="s">
        <v>27</v>
      </c>
      <c r="F2" s="591" t="s">
        <v>28</v>
      </c>
    </row>
    <row r="3" spans="1:9" ht="20.25" customHeight="1">
      <c r="A3" s="592" t="s">
        <v>2139</v>
      </c>
      <c r="B3" s="592"/>
      <c r="C3" s="592"/>
      <c r="D3" s="592"/>
      <c r="E3" s="592"/>
      <c r="F3" s="592"/>
      <c r="G3" s="593"/>
      <c r="H3" s="593"/>
      <c r="I3" s="593"/>
    </row>
    <row r="4" spans="1:9" ht="18" customHeight="1">
      <c r="A4" s="594" t="s">
        <v>2140</v>
      </c>
      <c r="B4" s="594"/>
      <c r="C4" s="594"/>
      <c r="D4" s="594"/>
      <c r="E4" s="594"/>
      <c r="F4" s="594"/>
      <c r="G4" s="593"/>
      <c r="H4" s="593"/>
      <c r="I4" s="593"/>
    </row>
    <row r="5" spans="1:9" ht="17.25" customHeight="1">
      <c r="A5" s="595" t="s">
        <v>2141</v>
      </c>
      <c r="B5" s="595"/>
      <c r="C5" s="595"/>
      <c r="D5" s="595"/>
      <c r="E5" s="595"/>
      <c r="F5" s="595"/>
      <c r="G5" s="596"/>
      <c r="H5" s="596"/>
      <c r="I5" s="596"/>
    </row>
    <row r="6" spans="1:9" ht="39.75" customHeight="1">
      <c r="A6" s="468" t="s">
        <v>2142</v>
      </c>
      <c r="B6" s="597" t="s">
        <v>2143</v>
      </c>
      <c r="C6" s="598" t="s">
        <v>2144</v>
      </c>
      <c r="D6" s="599">
        <v>61</v>
      </c>
      <c r="E6" s="599">
        <f>D6*0.93</f>
        <v>56.730000000000004</v>
      </c>
      <c r="F6" s="599">
        <f>D6*0.83</f>
        <v>50.63</v>
      </c>
      <c r="G6" s="600"/>
      <c r="H6" s="554"/>
      <c r="I6" s="554"/>
    </row>
    <row r="7" spans="1:9" ht="38.25" customHeight="1">
      <c r="A7" s="468" t="s">
        <v>2145</v>
      </c>
      <c r="B7" s="597" t="s">
        <v>2143</v>
      </c>
      <c r="C7" s="598" t="s">
        <v>2146</v>
      </c>
      <c r="D7" s="599">
        <v>67</v>
      </c>
      <c r="E7" s="599">
        <f>D7*0.93</f>
        <v>62.31</v>
      </c>
      <c r="F7" s="599">
        <f>D7*0.83</f>
        <v>55.61000000000001</v>
      </c>
      <c r="G7" s="600"/>
      <c r="H7" s="554"/>
      <c r="I7" s="554"/>
    </row>
    <row r="8" spans="1:9" ht="45" customHeight="1">
      <c r="A8" s="468" t="s">
        <v>2147</v>
      </c>
      <c r="B8" s="597" t="s">
        <v>2143</v>
      </c>
      <c r="C8" s="598" t="s">
        <v>2148</v>
      </c>
      <c r="D8" s="599">
        <v>65</v>
      </c>
      <c r="E8" s="599">
        <f>D8*0.93</f>
        <v>60.45</v>
      </c>
      <c r="F8" s="599">
        <f>D8*0.83</f>
        <v>53.95</v>
      </c>
      <c r="G8" s="600"/>
      <c r="H8" s="554"/>
      <c r="I8" s="554"/>
    </row>
    <row r="9" spans="1:9" ht="44.25" customHeight="1">
      <c r="A9" s="468" t="s">
        <v>2149</v>
      </c>
      <c r="B9" s="597" t="s">
        <v>2143</v>
      </c>
      <c r="C9" s="598" t="s">
        <v>2150</v>
      </c>
      <c r="D9" s="599">
        <v>131</v>
      </c>
      <c r="E9" s="599">
        <f>D9*0.93</f>
        <v>121.83000000000001</v>
      </c>
      <c r="F9" s="599">
        <f>D9*0.83</f>
        <v>108.73</v>
      </c>
      <c r="G9" s="600"/>
      <c r="H9" s="554"/>
      <c r="I9" s="554"/>
    </row>
    <row r="10" spans="1:19" ht="15.75" customHeight="1">
      <c r="A10" s="595" t="s">
        <v>2151</v>
      </c>
      <c r="B10" s="595"/>
      <c r="C10" s="595"/>
      <c r="D10" s="595"/>
      <c r="E10" s="595">
        <f>D10*0.93</f>
        <v>0</v>
      </c>
      <c r="F10" s="595">
        <f>D10*0.83</f>
        <v>0</v>
      </c>
      <c r="G10" s="596"/>
      <c r="H10" s="596"/>
      <c r="I10" s="596"/>
      <c r="J10" s="554"/>
      <c r="K10" s="554"/>
      <c r="L10" s="554"/>
      <c r="M10" s="554"/>
      <c r="N10" s="554"/>
      <c r="O10" s="554"/>
      <c r="P10" s="554"/>
      <c r="Q10" s="554"/>
      <c r="R10" s="554"/>
      <c r="S10" s="554"/>
    </row>
    <row r="11" spans="1:9" ht="13.5" customHeight="1">
      <c r="A11" s="601" t="s">
        <v>2152</v>
      </c>
      <c r="B11" s="601"/>
      <c r="C11" s="601"/>
      <c r="D11" s="601"/>
      <c r="E11" s="601">
        <f>D11*0.93</f>
        <v>0</v>
      </c>
      <c r="F11" s="601">
        <f>D11*0.83</f>
        <v>0</v>
      </c>
      <c r="G11" s="596"/>
      <c r="H11" s="596"/>
      <c r="I11" s="596"/>
    </row>
    <row r="12" spans="1:9" ht="37.5" customHeight="1">
      <c r="A12" s="468" t="s">
        <v>2153</v>
      </c>
      <c r="B12" s="597" t="s">
        <v>21</v>
      </c>
      <c r="C12" s="598" t="s">
        <v>2154</v>
      </c>
      <c r="D12" s="602" t="s">
        <v>2155</v>
      </c>
      <c r="E12" s="599">
        <f>D12*0.93</f>
        <v>0</v>
      </c>
      <c r="F12" s="599">
        <f>D12*0.83</f>
        <v>0</v>
      </c>
      <c r="G12" s="603"/>
      <c r="H12" s="554"/>
      <c r="I12" s="554"/>
    </row>
    <row r="13" spans="1:9" ht="45.75" customHeight="1">
      <c r="A13" s="468" t="s">
        <v>2156</v>
      </c>
      <c r="B13" s="597" t="s">
        <v>21</v>
      </c>
      <c r="C13" s="598" t="s">
        <v>2157</v>
      </c>
      <c r="D13" s="602" t="s">
        <v>2158</v>
      </c>
      <c r="E13" s="599">
        <f>D13*0.93</f>
        <v>0</v>
      </c>
      <c r="F13" s="599">
        <f>D13*0.83</f>
        <v>0</v>
      </c>
      <c r="G13" s="603"/>
      <c r="H13" s="554"/>
      <c r="I13" s="554"/>
    </row>
    <row r="14" spans="1:9" ht="15.75" customHeight="1">
      <c r="A14" s="595" t="s">
        <v>2159</v>
      </c>
      <c r="B14" s="595"/>
      <c r="C14" s="595"/>
      <c r="D14" s="595"/>
      <c r="E14" s="595">
        <f>D14*0.93</f>
        <v>0</v>
      </c>
      <c r="F14" s="595">
        <f>D14*0.83</f>
        <v>0</v>
      </c>
      <c r="G14" s="596"/>
      <c r="H14" s="596"/>
      <c r="I14" s="596"/>
    </row>
    <row r="15" spans="1:9" ht="13.5" customHeight="1">
      <c r="A15" s="604" t="s">
        <v>2160</v>
      </c>
      <c r="B15" s="604"/>
      <c r="C15" s="604"/>
      <c r="D15" s="604"/>
      <c r="E15" s="604">
        <f>D15*0.93</f>
        <v>0</v>
      </c>
      <c r="F15" s="604">
        <f>D15*0.83</f>
        <v>0</v>
      </c>
      <c r="G15" s="596"/>
      <c r="H15" s="596"/>
      <c r="I15" s="596"/>
    </row>
    <row r="16" spans="1:9" ht="12.75" customHeight="1">
      <c r="A16" s="605" t="s">
        <v>2161</v>
      </c>
      <c r="B16" s="605"/>
      <c r="C16" s="605"/>
      <c r="D16" s="605"/>
      <c r="E16" s="605">
        <f>D16*0.93</f>
        <v>0</v>
      </c>
      <c r="F16" s="605">
        <f>D16*0.83</f>
        <v>0</v>
      </c>
      <c r="G16" s="606"/>
      <c r="H16" s="606"/>
      <c r="I16" s="606"/>
    </row>
    <row r="17" spans="1:9" ht="31.5" customHeight="1">
      <c r="A17" s="468" t="s">
        <v>2162</v>
      </c>
      <c r="B17" s="597" t="s">
        <v>2143</v>
      </c>
      <c r="C17" s="598" t="s">
        <v>2163</v>
      </c>
      <c r="D17" s="602" t="s">
        <v>2164</v>
      </c>
      <c r="E17" s="599">
        <f>D17*0.93</f>
        <v>0</v>
      </c>
      <c r="F17" s="599">
        <f>D17*0.83</f>
        <v>0</v>
      </c>
      <c r="G17" s="603"/>
      <c r="H17" s="554"/>
      <c r="I17" s="554"/>
    </row>
    <row r="18" spans="1:9" ht="24.75">
      <c r="A18" s="468" t="s">
        <v>2165</v>
      </c>
      <c r="B18" s="597" t="s">
        <v>2143</v>
      </c>
      <c r="C18" s="598" t="s">
        <v>2166</v>
      </c>
      <c r="D18" s="602" t="s">
        <v>2167</v>
      </c>
      <c r="E18" s="599">
        <f>D18*0.93</f>
        <v>0</v>
      </c>
      <c r="F18" s="599">
        <f>D18*0.83</f>
        <v>0</v>
      </c>
      <c r="G18" s="603"/>
      <c r="H18" s="554"/>
      <c r="I18" s="554"/>
    </row>
    <row r="19" spans="1:9" ht="35.25" customHeight="1">
      <c r="A19" s="607" t="s">
        <v>2168</v>
      </c>
      <c r="B19" s="608" t="s">
        <v>21</v>
      </c>
      <c r="C19" s="609" t="s">
        <v>2169</v>
      </c>
      <c r="D19" s="610">
        <v>54</v>
      </c>
      <c r="E19" s="599">
        <f>D19*0.93</f>
        <v>50.220000000000006</v>
      </c>
      <c r="F19" s="599">
        <f>D19*0.83</f>
        <v>44.82000000000001</v>
      </c>
      <c r="G19" s="611"/>
      <c r="H19" s="554"/>
      <c r="I19" s="554"/>
    </row>
    <row r="20" spans="1:9" ht="13.5" customHeight="1">
      <c r="A20" s="605" t="s">
        <v>2170</v>
      </c>
      <c r="B20" s="605"/>
      <c r="C20" s="605"/>
      <c r="D20" s="605"/>
      <c r="E20" s="605">
        <f>D20*0.93</f>
        <v>0</v>
      </c>
      <c r="F20" s="605">
        <f>D20*0.83</f>
        <v>0</v>
      </c>
      <c r="G20" s="606"/>
      <c r="H20" s="606"/>
      <c r="I20" s="606"/>
    </row>
    <row r="21" spans="1:9" ht="39" customHeight="1">
      <c r="A21" s="612" t="s">
        <v>2171</v>
      </c>
      <c r="B21" s="597" t="s">
        <v>2143</v>
      </c>
      <c r="C21" s="613" t="s">
        <v>2172</v>
      </c>
      <c r="D21" s="602" t="s">
        <v>2173</v>
      </c>
      <c r="E21" s="599">
        <f>D21*0.93</f>
        <v>0</v>
      </c>
      <c r="F21" s="599">
        <f>D21*0.83</f>
        <v>0</v>
      </c>
      <c r="G21" s="603"/>
      <c r="H21" s="554"/>
      <c r="I21" s="554"/>
    </row>
    <row r="22" spans="1:9" ht="38.25" customHeight="1">
      <c r="A22" s="612" t="s">
        <v>2174</v>
      </c>
      <c r="B22" s="597" t="s">
        <v>2143</v>
      </c>
      <c r="C22" s="613" t="s">
        <v>2175</v>
      </c>
      <c r="D22" s="602" t="s">
        <v>2176</v>
      </c>
      <c r="E22" s="599">
        <f>D22*0.93</f>
        <v>0</v>
      </c>
      <c r="F22" s="599">
        <f>D22*0.83</f>
        <v>0</v>
      </c>
      <c r="G22" s="603"/>
      <c r="H22" s="554"/>
      <c r="I22" s="554"/>
    </row>
    <row r="23" spans="1:9" ht="33" customHeight="1">
      <c r="A23" s="612" t="s">
        <v>2177</v>
      </c>
      <c r="B23" s="597" t="s">
        <v>2143</v>
      </c>
      <c r="C23" s="613" t="s">
        <v>2178</v>
      </c>
      <c r="D23" s="602" t="s">
        <v>2176</v>
      </c>
      <c r="E23" s="599">
        <f>D23*0.93</f>
        <v>0</v>
      </c>
      <c r="F23" s="599">
        <f>D23*0.83</f>
        <v>0</v>
      </c>
      <c r="G23" s="603"/>
      <c r="H23" s="554"/>
      <c r="I23" s="554"/>
    </row>
    <row r="24" spans="1:9" ht="13.5" customHeight="1">
      <c r="A24" s="605" t="s">
        <v>2179</v>
      </c>
      <c r="B24" s="605"/>
      <c r="C24" s="605"/>
      <c r="D24" s="605"/>
      <c r="E24" s="605">
        <f>D24*0.93</f>
        <v>0</v>
      </c>
      <c r="F24" s="605">
        <f>D24*0.83</f>
        <v>0</v>
      </c>
      <c r="G24" s="606"/>
      <c r="H24" s="606"/>
      <c r="I24" s="606"/>
    </row>
    <row r="25" spans="1:9" ht="30.75" customHeight="1">
      <c r="A25" s="612" t="s">
        <v>2180</v>
      </c>
      <c r="B25" s="597" t="s">
        <v>2143</v>
      </c>
      <c r="C25" s="613" t="s">
        <v>2181</v>
      </c>
      <c r="D25" s="503">
        <v>112</v>
      </c>
      <c r="E25" s="599">
        <f>D25*0.93</f>
        <v>104.16000000000001</v>
      </c>
      <c r="F25" s="599">
        <f>D25*0.83</f>
        <v>92.96000000000001</v>
      </c>
      <c r="G25" s="614"/>
      <c r="H25" s="554"/>
      <c r="I25" s="554"/>
    </row>
    <row r="26" spans="1:9" ht="13.5" customHeight="1">
      <c r="A26" s="605" t="s">
        <v>2182</v>
      </c>
      <c r="B26" s="605"/>
      <c r="C26" s="605"/>
      <c r="D26" s="605"/>
      <c r="E26" s="605">
        <f>D26*0.93</f>
        <v>0</v>
      </c>
      <c r="F26" s="605">
        <f>D26*0.83</f>
        <v>0</v>
      </c>
      <c r="G26" s="606"/>
      <c r="H26" s="606"/>
      <c r="I26" s="606"/>
    </row>
    <row r="27" spans="1:9" ht="26.25" customHeight="1">
      <c r="A27" s="612" t="s">
        <v>2183</v>
      </c>
      <c r="B27" s="597" t="s">
        <v>2143</v>
      </c>
      <c r="C27" s="613" t="s">
        <v>2184</v>
      </c>
      <c r="D27" s="615">
        <v>91</v>
      </c>
      <c r="E27" s="599">
        <f>D27*0.93</f>
        <v>84.63000000000001</v>
      </c>
      <c r="F27" s="599">
        <f>D27*0.83</f>
        <v>75.53</v>
      </c>
      <c r="G27" s="616"/>
      <c r="H27" s="554"/>
      <c r="I27" s="554"/>
    </row>
    <row r="28" spans="1:9" ht="15.75" customHeight="1">
      <c r="A28" s="595" t="s">
        <v>2185</v>
      </c>
      <c r="B28" s="595"/>
      <c r="C28" s="595"/>
      <c r="D28" s="595"/>
      <c r="E28" s="595">
        <f>D28*0.93</f>
        <v>0</v>
      </c>
      <c r="F28" s="595">
        <f>D28*0.83</f>
        <v>0</v>
      </c>
      <c r="G28" s="596"/>
      <c r="H28" s="596"/>
      <c r="I28" s="596"/>
    </row>
    <row r="29" spans="1:9" ht="13.5" customHeight="1">
      <c r="A29" s="605" t="s">
        <v>2161</v>
      </c>
      <c r="B29" s="605"/>
      <c r="C29" s="605"/>
      <c r="D29" s="605"/>
      <c r="E29" s="605">
        <f>D29*0.93</f>
        <v>0</v>
      </c>
      <c r="F29" s="605">
        <f>D29*0.83</f>
        <v>0</v>
      </c>
      <c r="G29" s="606"/>
      <c r="H29" s="606"/>
      <c r="I29" s="606"/>
    </row>
    <row r="30" spans="1:9" ht="33" customHeight="1">
      <c r="A30" s="612" t="s">
        <v>2186</v>
      </c>
      <c r="B30" s="597" t="s">
        <v>2143</v>
      </c>
      <c r="C30" s="613" t="s">
        <v>2187</v>
      </c>
      <c r="D30" s="602" t="s">
        <v>2188</v>
      </c>
      <c r="E30" s="599">
        <f>D30*0.93</f>
        <v>0</v>
      </c>
      <c r="F30" s="599">
        <f>D30*0.83</f>
        <v>0</v>
      </c>
      <c r="G30" s="603"/>
      <c r="H30" s="554"/>
      <c r="I30" s="554"/>
    </row>
    <row r="31" spans="1:9" ht="34.5" customHeight="1">
      <c r="A31" s="612" t="s">
        <v>2189</v>
      </c>
      <c r="B31" s="597" t="s">
        <v>2143</v>
      </c>
      <c r="C31" s="613" t="s">
        <v>2190</v>
      </c>
      <c r="D31" s="602" t="s">
        <v>2191</v>
      </c>
      <c r="E31" s="599">
        <f>D31*0.93</f>
        <v>0</v>
      </c>
      <c r="F31" s="599">
        <f>D31*0.83</f>
        <v>0</v>
      </c>
      <c r="G31" s="603"/>
      <c r="H31" s="554"/>
      <c r="I31" s="554"/>
    </row>
    <row r="32" spans="1:9" ht="32.25" customHeight="1">
      <c r="A32" s="612" t="s">
        <v>2192</v>
      </c>
      <c r="B32" s="597" t="s">
        <v>2143</v>
      </c>
      <c r="C32" s="613" t="s">
        <v>2193</v>
      </c>
      <c r="D32" s="602" t="s">
        <v>2194</v>
      </c>
      <c r="E32" s="599">
        <f>D32*0.93</f>
        <v>0</v>
      </c>
      <c r="F32" s="599">
        <f>D32*0.83</f>
        <v>0</v>
      </c>
      <c r="G32" s="603"/>
      <c r="H32" s="554"/>
      <c r="I32" s="554"/>
    </row>
    <row r="33" spans="1:9" ht="13.5" customHeight="1">
      <c r="A33" s="605" t="s">
        <v>2170</v>
      </c>
      <c r="B33" s="605"/>
      <c r="C33" s="605"/>
      <c r="D33" s="605"/>
      <c r="E33" s="605">
        <f>D33*0.93</f>
        <v>0</v>
      </c>
      <c r="F33" s="605">
        <f>D33*0.83</f>
        <v>0</v>
      </c>
      <c r="G33" s="606"/>
      <c r="H33" s="606"/>
      <c r="I33" s="606"/>
    </row>
    <row r="34" spans="1:9" ht="32.25" customHeight="1">
      <c r="A34" s="612" t="s">
        <v>2195</v>
      </c>
      <c r="B34" s="597" t="s">
        <v>2143</v>
      </c>
      <c r="C34" s="613" t="s">
        <v>2196</v>
      </c>
      <c r="D34" s="602" t="s">
        <v>2197</v>
      </c>
      <c r="E34" s="599">
        <f>D34*0.93</f>
        <v>0</v>
      </c>
      <c r="F34" s="599">
        <f>D34*0.83</f>
        <v>0</v>
      </c>
      <c r="G34" s="603"/>
      <c r="H34" s="554"/>
      <c r="I34" s="554"/>
    </row>
    <row r="35" spans="1:9" ht="31.5" customHeight="1">
      <c r="A35" s="612" t="s">
        <v>2198</v>
      </c>
      <c r="B35" s="597" t="s">
        <v>2143</v>
      </c>
      <c r="C35" s="613" t="s">
        <v>2199</v>
      </c>
      <c r="D35" s="602" t="s">
        <v>2200</v>
      </c>
      <c r="E35" s="599">
        <f>D35*0.93</f>
        <v>0</v>
      </c>
      <c r="F35" s="599">
        <f>D35*0.83</f>
        <v>0</v>
      </c>
      <c r="G35" s="603"/>
      <c r="H35" s="554"/>
      <c r="I35" s="554"/>
    </row>
    <row r="36" spans="1:9" ht="30.75" customHeight="1">
      <c r="A36" s="612" t="s">
        <v>2201</v>
      </c>
      <c r="B36" s="597" t="s">
        <v>2143</v>
      </c>
      <c r="C36" s="613" t="s">
        <v>2202</v>
      </c>
      <c r="D36" s="602" t="s">
        <v>2203</v>
      </c>
      <c r="E36" s="599">
        <f>D36*0.93</f>
        <v>0</v>
      </c>
      <c r="F36" s="599">
        <f>D36*0.83</f>
        <v>0</v>
      </c>
      <c r="G36" s="603"/>
      <c r="H36" s="554"/>
      <c r="I36" s="554"/>
    </row>
    <row r="37" spans="1:9" ht="13.5" customHeight="1">
      <c r="A37" s="605" t="s">
        <v>2204</v>
      </c>
      <c r="B37" s="605"/>
      <c r="C37" s="605"/>
      <c r="D37" s="605"/>
      <c r="E37" s="605">
        <f>D37*0.93</f>
        <v>0</v>
      </c>
      <c r="F37" s="605">
        <f>D37*0.83</f>
        <v>0</v>
      </c>
      <c r="G37" s="606"/>
      <c r="H37" s="606"/>
      <c r="I37" s="606"/>
    </row>
    <row r="38" spans="1:9" ht="23.25" customHeight="1">
      <c r="A38" s="612" t="s">
        <v>2205</v>
      </c>
      <c r="B38" s="597" t="s">
        <v>2143</v>
      </c>
      <c r="C38" s="476" t="s">
        <v>2206</v>
      </c>
      <c r="D38" s="602" t="s">
        <v>2207</v>
      </c>
      <c r="E38" s="599">
        <f>D38*0.93</f>
        <v>0</v>
      </c>
      <c r="F38" s="599">
        <f>D38*0.83</f>
        <v>0</v>
      </c>
      <c r="G38" s="603"/>
      <c r="H38" s="554"/>
      <c r="I38" s="554"/>
    </row>
    <row r="39" spans="1:9" ht="29.25" customHeight="1">
      <c r="A39" s="612" t="s">
        <v>2208</v>
      </c>
      <c r="B39" s="597" t="s">
        <v>2143</v>
      </c>
      <c r="C39" s="476" t="s">
        <v>2209</v>
      </c>
      <c r="D39" s="602" t="s">
        <v>2210</v>
      </c>
      <c r="E39" s="599">
        <f>D39*0.93</f>
        <v>0</v>
      </c>
      <c r="F39" s="599">
        <f>D39*0.83</f>
        <v>0</v>
      </c>
      <c r="G39" s="603"/>
      <c r="H39" s="554"/>
      <c r="I39" s="554"/>
    </row>
    <row r="40" spans="1:9" ht="29.25" customHeight="1">
      <c r="A40" s="612" t="s">
        <v>2211</v>
      </c>
      <c r="B40" s="597" t="s">
        <v>2143</v>
      </c>
      <c r="C40" s="476" t="s">
        <v>2212</v>
      </c>
      <c r="D40" s="602" t="s">
        <v>2213</v>
      </c>
      <c r="E40" s="599">
        <f>D40*0.93</f>
        <v>0</v>
      </c>
      <c r="F40" s="599">
        <f>D40*0.83</f>
        <v>0</v>
      </c>
      <c r="G40" s="603"/>
      <c r="H40" s="554"/>
      <c r="I40" s="554"/>
    </row>
    <row r="41" spans="1:9" ht="13.5" customHeight="1">
      <c r="A41" s="605" t="s">
        <v>2179</v>
      </c>
      <c r="B41" s="605"/>
      <c r="C41" s="605"/>
      <c r="D41" s="605"/>
      <c r="E41" s="605">
        <f>D41*0.93</f>
        <v>0</v>
      </c>
      <c r="F41" s="605">
        <f>D41*0.83</f>
        <v>0</v>
      </c>
      <c r="G41" s="606"/>
      <c r="H41" s="606"/>
      <c r="I41" s="606"/>
    </row>
    <row r="42" spans="1:9" ht="29.25" customHeight="1">
      <c r="A42" s="612" t="s">
        <v>2214</v>
      </c>
      <c r="B42" s="597" t="s">
        <v>2143</v>
      </c>
      <c r="C42" s="613" t="s">
        <v>2215</v>
      </c>
      <c r="D42" s="602" t="s">
        <v>2216</v>
      </c>
      <c r="E42" s="599">
        <f>D42*0.93</f>
        <v>0</v>
      </c>
      <c r="F42" s="599">
        <f>D42*0.83</f>
        <v>0</v>
      </c>
      <c r="G42" s="603"/>
      <c r="H42" s="554"/>
      <c r="I42" s="554"/>
    </row>
    <row r="43" spans="1:9" ht="30.75" customHeight="1">
      <c r="A43" s="612" t="s">
        <v>2217</v>
      </c>
      <c r="B43" s="597" t="s">
        <v>2143</v>
      </c>
      <c r="C43" s="613" t="s">
        <v>2218</v>
      </c>
      <c r="D43" s="602" t="s">
        <v>2219</v>
      </c>
      <c r="E43" s="599">
        <f>D43*0.93</f>
        <v>0</v>
      </c>
      <c r="F43" s="599">
        <f>D43*0.83</f>
        <v>0</v>
      </c>
      <c r="G43" s="603"/>
      <c r="H43" s="554"/>
      <c r="I43" s="554"/>
    </row>
    <row r="44" spans="1:9" ht="34.5" customHeight="1">
      <c r="A44" s="612" t="s">
        <v>2220</v>
      </c>
      <c r="B44" s="597" t="s">
        <v>2143</v>
      </c>
      <c r="C44" s="613" t="s">
        <v>2221</v>
      </c>
      <c r="D44" s="602" t="s">
        <v>2222</v>
      </c>
      <c r="E44" s="599">
        <f>D44*0.93</f>
        <v>0</v>
      </c>
      <c r="F44" s="599">
        <f>D44*0.83</f>
        <v>0</v>
      </c>
      <c r="G44" s="603"/>
      <c r="H44" s="554"/>
      <c r="I44" s="554"/>
    </row>
    <row r="45" spans="1:9" ht="15.75" customHeight="1">
      <c r="A45" s="595" t="s">
        <v>2223</v>
      </c>
      <c r="B45" s="595"/>
      <c r="C45" s="595"/>
      <c r="D45" s="595"/>
      <c r="E45" s="595">
        <f>D45*0.93</f>
        <v>0</v>
      </c>
      <c r="F45" s="595">
        <f>D45*0.83</f>
        <v>0</v>
      </c>
      <c r="G45" s="596"/>
      <c r="H45" s="596"/>
      <c r="I45" s="596"/>
    </row>
    <row r="46" spans="1:9" ht="32.25" customHeight="1">
      <c r="A46" s="468" t="s">
        <v>2224</v>
      </c>
      <c r="B46" s="597" t="s">
        <v>2143</v>
      </c>
      <c r="C46" s="598" t="s">
        <v>2225</v>
      </c>
      <c r="D46" s="602" t="s">
        <v>2226</v>
      </c>
      <c r="E46" s="599">
        <f>D46*0.93</f>
        <v>0</v>
      </c>
      <c r="F46" s="599">
        <f>D46*0.83</f>
        <v>0</v>
      </c>
      <c r="G46" s="603"/>
      <c r="H46" s="554"/>
      <c r="I46" s="554"/>
    </row>
    <row r="47" spans="1:9" ht="21" customHeight="1">
      <c r="A47" s="468" t="s">
        <v>2227</v>
      </c>
      <c r="B47" s="597" t="s">
        <v>2143</v>
      </c>
      <c r="C47" s="598" t="s">
        <v>2228</v>
      </c>
      <c r="D47" s="602" t="s">
        <v>2229</v>
      </c>
      <c r="E47" s="599">
        <f>D47*0.93</f>
        <v>0</v>
      </c>
      <c r="F47" s="599">
        <f>D47*0.83</f>
        <v>0</v>
      </c>
      <c r="G47" s="603"/>
      <c r="H47" s="554"/>
      <c r="I47" s="554"/>
    </row>
    <row r="48" spans="1:9" ht="31.5" customHeight="1">
      <c r="A48" s="468" t="s">
        <v>2230</v>
      </c>
      <c r="B48" s="597" t="s">
        <v>2143</v>
      </c>
      <c r="C48" s="598" t="s">
        <v>2231</v>
      </c>
      <c r="D48" s="602" t="s">
        <v>2229</v>
      </c>
      <c r="E48" s="599">
        <f>D48*0.93</f>
        <v>0</v>
      </c>
      <c r="F48" s="599">
        <f>D48*0.83</f>
        <v>0</v>
      </c>
      <c r="G48" s="603"/>
      <c r="H48" s="554"/>
      <c r="I48" s="554"/>
    </row>
    <row r="49" spans="1:9" ht="15.75" customHeight="1">
      <c r="A49" s="595" t="s">
        <v>2232</v>
      </c>
      <c r="B49" s="595"/>
      <c r="C49" s="595"/>
      <c r="D49" s="595"/>
      <c r="E49" s="595">
        <f>D49*0.93</f>
        <v>0</v>
      </c>
      <c r="F49" s="595">
        <f>D49*0.83</f>
        <v>0</v>
      </c>
      <c r="G49" s="596"/>
      <c r="H49" s="596"/>
      <c r="I49" s="596"/>
    </row>
    <row r="50" spans="1:9" ht="13.5" customHeight="1">
      <c r="A50" s="605" t="s">
        <v>2161</v>
      </c>
      <c r="B50" s="605"/>
      <c r="C50" s="605"/>
      <c r="D50" s="605"/>
      <c r="E50" s="605">
        <f>D50*0.93</f>
        <v>0</v>
      </c>
      <c r="F50" s="605">
        <f>D50*0.83</f>
        <v>0</v>
      </c>
      <c r="G50" s="606"/>
      <c r="H50" s="606"/>
      <c r="I50" s="606"/>
    </row>
    <row r="51" spans="1:9" ht="34.5" customHeight="1">
      <c r="A51" s="468" t="s">
        <v>2233</v>
      </c>
      <c r="B51" s="597" t="s">
        <v>2143</v>
      </c>
      <c r="C51" s="598" t="s">
        <v>2234</v>
      </c>
      <c r="D51" s="602" t="s">
        <v>2235</v>
      </c>
      <c r="E51" s="599">
        <f>D51*0.93</f>
        <v>0</v>
      </c>
      <c r="F51" s="599">
        <f>D51*0.83</f>
        <v>0</v>
      </c>
      <c r="G51" s="603"/>
      <c r="H51" s="554"/>
      <c r="I51" s="554"/>
    </row>
    <row r="52" spans="1:9" ht="17.25" customHeight="1">
      <c r="A52" s="468" t="s">
        <v>2236</v>
      </c>
      <c r="B52" s="597" t="s">
        <v>2143</v>
      </c>
      <c r="C52" s="598" t="s">
        <v>2237</v>
      </c>
      <c r="D52" s="602" t="s">
        <v>2238</v>
      </c>
      <c r="E52" s="599">
        <f>D52*0.93</f>
        <v>0</v>
      </c>
      <c r="F52" s="599">
        <f>D52*0.83</f>
        <v>0</v>
      </c>
      <c r="G52" s="603"/>
      <c r="H52" s="554"/>
      <c r="I52" s="554"/>
    </row>
    <row r="53" spans="1:9" ht="32.25" customHeight="1">
      <c r="A53" s="468" t="s">
        <v>2239</v>
      </c>
      <c r="B53" s="597" t="s">
        <v>2143</v>
      </c>
      <c r="C53" s="598" t="s">
        <v>2240</v>
      </c>
      <c r="D53" s="602" t="s">
        <v>2235</v>
      </c>
      <c r="E53" s="599">
        <f>D53*0.93</f>
        <v>0</v>
      </c>
      <c r="F53" s="599">
        <f>D53*0.83</f>
        <v>0</v>
      </c>
      <c r="G53" s="603"/>
      <c r="H53" s="554"/>
      <c r="I53" s="554"/>
    </row>
    <row r="54" spans="1:9" ht="21" customHeight="1">
      <c r="A54" s="468" t="s">
        <v>2241</v>
      </c>
      <c r="B54" s="597" t="s">
        <v>2143</v>
      </c>
      <c r="C54" s="598" t="s">
        <v>2242</v>
      </c>
      <c r="D54" s="602" t="s">
        <v>2238</v>
      </c>
      <c r="E54" s="599">
        <f>D54*0.93</f>
        <v>0</v>
      </c>
      <c r="F54" s="599">
        <f>D54*0.83</f>
        <v>0</v>
      </c>
      <c r="G54" s="603"/>
      <c r="H54" s="554"/>
      <c r="I54" s="554"/>
    </row>
    <row r="55" spans="1:9" ht="28.5" customHeight="1">
      <c r="A55" s="468" t="s">
        <v>2243</v>
      </c>
      <c r="B55" s="597" t="s">
        <v>2143</v>
      </c>
      <c r="C55" s="598" t="s">
        <v>2244</v>
      </c>
      <c r="D55" s="602" t="s">
        <v>2235</v>
      </c>
      <c r="E55" s="599">
        <f>D55*0.93</f>
        <v>0</v>
      </c>
      <c r="F55" s="599">
        <f>D55*0.83</f>
        <v>0</v>
      </c>
      <c r="G55" s="603"/>
      <c r="H55" s="554"/>
      <c r="I55" s="554"/>
    </row>
    <row r="56" spans="1:9" ht="19.5" customHeight="1">
      <c r="A56" s="468" t="s">
        <v>2245</v>
      </c>
      <c r="B56" s="597" t="s">
        <v>2143</v>
      </c>
      <c r="C56" s="598" t="s">
        <v>2246</v>
      </c>
      <c r="D56" s="602" t="s">
        <v>2238</v>
      </c>
      <c r="E56" s="599">
        <f>D56*0.93</f>
        <v>0</v>
      </c>
      <c r="F56" s="599">
        <f>D56*0.83</f>
        <v>0</v>
      </c>
      <c r="G56" s="603"/>
      <c r="H56" s="554"/>
      <c r="I56" s="554"/>
    </row>
    <row r="57" spans="1:9" ht="27.75" customHeight="1">
      <c r="A57" s="468" t="s">
        <v>2247</v>
      </c>
      <c r="B57" s="597" t="s">
        <v>2143</v>
      </c>
      <c r="C57" s="598" t="s">
        <v>2248</v>
      </c>
      <c r="D57" s="602" t="s">
        <v>2249</v>
      </c>
      <c r="E57" s="599">
        <f>D57*0.93</f>
        <v>0</v>
      </c>
      <c r="F57" s="599">
        <f>D57*0.83</f>
        <v>0</v>
      </c>
      <c r="G57" s="603"/>
      <c r="H57" s="554"/>
      <c r="I57" s="554"/>
    </row>
    <row r="58" spans="1:9" ht="21" customHeight="1">
      <c r="A58" s="468" t="s">
        <v>2250</v>
      </c>
      <c r="B58" s="597" t="s">
        <v>2143</v>
      </c>
      <c r="C58" s="598" t="s">
        <v>2251</v>
      </c>
      <c r="D58" s="464">
        <v>108</v>
      </c>
      <c r="E58" s="599">
        <f>D58*0.93</f>
        <v>100.44000000000001</v>
      </c>
      <c r="F58" s="599">
        <f>D58*0.83</f>
        <v>89.64000000000001</v>
      </c>
      <c r="G58" s="617"/>
      <c r="H58" s="554"/>
      <c r="I58" s="554"/>
    </row>
    <row r="59" spans="1:9" ht="13.5" customHeight="1">
      <c r="A59" s="605" t="s">
        <v>2170</v>
      </c>
      <c r="B59" s="605"/>
      <c r="C59" s="605"/>
      <c r="D59" s="605"/>
      <c r="E59" s="605">
        <f>D59*0.93</f>
        <v>0</v>
      </c>
      <c r="F59" s="605">
        <f>D59*0.83</f>
        <v>0</v>
      </c>
      <c r="G59" s="606"/>
      <c r="H59" s="606"/>
      <c r="I59" s="606"/>
    </row>
    <row r="60" spans="1:9" ht="36" customHeight="1">
      <c r="A60" s="468" t="s">
        <v>2252</v>
      </c>
      <c r="B60" s="597" t="s">
        <v>2143</v>
      </c>
      <c r="C60" s="598" t="s">
        <v>2253</v>
      </c>
      <c r="D60" s="602" t="s">
        <v>2254</v>
      </c>
      <c r="E60" s="599">
        <f>D60*0.93</f>
        <v>0</v>
      </c>
      <c r="F60" s="599">
        <f>D60*0.83</f>
        <v>0</v>
      </c>
      <c r="G60" s="603"/>
      <c r="H60" s="554"/>
      <c r="I60" s="554"/>
    </row>
    <row r="61" spans="1:9" ht="24.75" customHeight="1">
      <c r="A61" s="468" t="s">
        <v>2255</v>
      </c>
      <c r="B61" s="597" t="s">
        <v>2143</v>
      </c>
      <c r="C61" s="598" t="s">
        <v>2256</v>
      </c>
      <c r="D61" s="602" t="s">
        <v>2257</v>
      </c>
      <c r="E61" s="599">
        <f>D61*0.93</f>
        <v>0</v>
      </c>
      <c r="F61" s="599">
        <f>D61*0.83</f>
        <v>0</v>
      </c>
      <c r="G61" s="603"/>
      <c r="H61" s="554"/>
      <c r="I61" s="554"/>
    </row>
    <row r="62" spans="1:9" ht="15.75" customHeight="1">
      <c r="A62" s="595" t="s">
        <v>2258</v>
      </c>
      <c r="B62" s="595"/>
      <c r="C62" s="595"/>
      <c r="D62" s="595"/>
      <c r="E62" s="595">
        <f>D62*0.93</f>
        <v>0</v>
      </c>
      <c r="F62" s="595">
        <f>D62*0.83</f>
        <v>0</v>
      </c>
      <c r="G62" s="596"/>
      <c r="H62" s="596"/>
      <c r="I62" s="596"/>
    </row>
    <row r="63" spans="1:9" ht="24.75">
      <c r="A63" s="468" t="s">
        <v>2259</v>
      </c>
      <c r="B63" s="597" t="s">
        <v>2143</v>
      </c>
      <c r="C63" s="598" t="s">
        <v>2260</v>
      </c>
      <c r="D63" s="602" t="s">
        <v>2261</v>
      </c>
      <c r="E63" s="599">
        <f>D63*0.93</f>
        <v>0</v>
      </c>
      <c r="F63" s="599">
        <f>D63*0.83</f>
        <v>0</v>
      </c>
      <c r="G63" s="603"/>
      <c r="H63" s="554"/>
      <c r="I63" s="554"/>
    </row>
    <row r="64" spans="1:9" ht="13.5" customHeight="1">
      <c r="A64" s="604" t="s">
        <v>2262</v>
      </c>
      <c r="B64" s="604"/>
      <c r="C64" s="604"/>
      <c r="D64" s="604"/>
      <c r="E64" s="604">
        <f>D64*0.93</f>
        <v>0</v>
      </c>
      <c r="F64" s="604">
        <f>D64*0.83</f>
        <v>0</v>
      </c>
      <c r="G64" s="596"/>
      <c r="H64" s="596"/>
      <c r="I64" s="596"/>
    </row>
    <row r="65" spans="1:9" ht="13.5" customHeight="1">
      <c r="A65" s="605" t="s">
        <v>2161</v>
      </c>
      <c r="B65" s="605"/>
      <c r="C65" s="605"/>
      <c r="D65" s="605"/>
      <c r="E65" s="605">
        <f>D65*0.93</f>
        <v>0</v>
      </c>
      <c r="F65" s="605">
        <f>D65*0.83</f>
        <v>0</v>
      </c>
      <c r="G65" s="606"/>
      <c r="H65" s="606"/>
      <c r="I65" s="606"/>
    </row>
    <row r="66" spans="1:9" ht="51" customHeight="1">
      <c r="A66" s="618" t="s">
        <v>2263</v>
      </c>
      <c r="B66" s="597" t="s">
        <v>2143</v>
      </c>
      <c r="C66" s="619" t="s">
        <v>2264</v>
      </c>
      <c r="D66" s="620">
        <v>73</v>
      </c>
      <c r="E66" s="599">
        <f>D66*0.93</f>
        <v>67.89</v>
      </c>
      <c r="F66" s="599">
        <f>D66*0.83</f>
        <v>60.59</v>
      </c>
      <c r="G66" s="600"/>
      <c r="H66" s="554"/>
      <c r="I66" s="554"/>
    </row>
    <row r="67" spans="1:9" ht="39.75" customHeight="1">
      <c r="A67" s="618" t="s">
        <v>2265</v>
      </c>
      <c r="B67" s="597" t="s">
        <v>2143</v>
      </c>
      <c r="C67" s="619" t="s">
        <v>2266</v>
      </c>
      <c r="D67" s="620">
        <v>91</v>
      </c>
      <c r="E67" s="599">
        <f>D67*0.93</f>
        <v>84.63000000000001</v>
      </c>
      <c r="F67" s="599">
        <f>D67*0.83</f>
        <v>75.53</v>
      </c>
      <c r="G67" s="600"/>
      <c r="H67" s="554"/>
      <c r="I67" s="554"/>
    </row>
    <row r="68" spans="1:9" ht="39.75" customHeight="1">
      <c r="A68" s="618" t="s">
        <v>2267</v>
      </c>
      <c r="B68" s="597" t="s">
        <v>2143</v>
      </c>
      <c r="C68" s="619" t="s">
        <v>2268</v>
      </c>
      <c r="D68" s="620">
        <v>116</v>
      </c>
      <c r="E68" s="599">
        <f>D68*0.93</f>
        <v>107.88000000000001</v>
      </c>
      <c r="F68" s="599">
        <f>D68*0.83</f>
        <v>96.28</v>
      </c>
      <c r="G68" s="621"/>
      <c r="H68" s="554"/>
      <c r="I68" s="554"/>
    </row>
    <row r="69" spans="1:9" ht="42.75" customHeight="1">
      <c r="A69" s="622" t="s">
        <v>2269</v>
      </c>
      <c r="B69" s="597" t="s">
        <v>2143</v>
      </c>
      <c r="C69" s="623" t="s">
        <v>2270</v>
      </c>
      <c r="D69" s="620">
        <v>122</v>
      </c>
      <c r="E69" s="599">
        <f>D69*0.93</f>
        <v>113.46000000000001</v>
      </c>
      <c r="F69" s="599">
        <f>D69*0.83</f>
        <v>101.26</v>
      </c>
      <c r="G69" s="600"/>
      <c r="H69" s="554"/>
      <c r="I69" s="554"/>
    </row>
    <row r="70" spans="1:9" ht="44.25" customHeight="1">
      <c r="A70" s="622" t="s">
        <v>2271</v>
      </c>
      <c r="B70" s="597" t="s">
        <v>2143</v>
      </c>
      <c r="C70" s="623" t="s">
        <v>2272</v>
      </c>
      <c r="D70" s="620">
        <v>143</v>
      </c>
      <c r="E70" s="599">
        <f>D70*0.93</f>
        <v>132.99</v>
      </c>
      <c r="F70" s="599">
        <f>D70*0.83</f>
        <v>118.69000000000001</v>
      </c>
      <c r="G70" s="600"/>
      <c r="H70" s="554"/>
      <c r="I70" s="554"/>
    </row>
    <row r="71" spans="1:9" ht="48" customHeight="1">
      <c r="A71" s="622" t="s">
        <v>2273</v>
      </c>
      <c r="B71" s="597" t="s">
        <v>2143</v>
      </c>
      <c r="C71" s="623" t="s">
        <v>2274</v>
      </c>
      <c r="D71" s="620">
        <v>162</v>
      </c>
      <c r="E71" s="599">
        <f>D71*0.93</f>
        <v>150.66</v>
      </c>
      <c r="F71" s="599">
        <f>D71*0.83</f>
        <v>134.46</v>
      </c>
      <c r="G71" s="600"/>
      <c r="H71" s="554"/>
      <c r="I71" s="554"/>
    </row>
    <row r="72" spans="1:9" ht="42.75" customHeight="1">
      <c r="A72" s="622" t="s">
        <v>2275</v>
      </c>
      <c r="B72" s="597" t="s">
        <v>2143</v>
      </c>
      <c r="C72" s="624" t="s">
        <v>2276</v>
      </c>
      <c r="D72" s="620">
        <v>95</v>
      </c>
      <c r="E72" s="599">
        <f>D72*0.93</f>
        <v>88.35000000000001</v>
      </c>
      <c r="F72" s="599">
        <f>D72*0.83</f>
        <v>78.85000000000001</v>
      </c>
      <c r="G72" s="600"/>
      <c r="H72" s="554"/>
      <c r="I72" s="554"/>
    </row>
    <row r="73" spans="1:9" ht="46.5" customHeight="1">
      <c r="A73" s="622" t="s">
        <v>2277</v>
      </c>
      <c r="B73" s="597" t="s">
        <v>2143</v>
      </c>
      <c r="C73" s="624" t="s">
        <v>2278</v>
      </c>
      <c r="D73" s="620">
        <v>95</v>
      </c>
      <c r="E73" s="599">
        <f>D73*0.93</f>
        <v>88.35000000000001</v>
      </c>
      <c r="F73" s="599">
        <f>D73*0.83</f>
        <v>78.85000000000001</v>
      </c>
      <c r="G73" s="621"/>
      <c r="H73" s="554"/>
      <c r="I73" s="554"/>
    </row>
    <row r="74" spans="1:9" ht="54" customHeight="1">
      <c r="A74" s="622" t="s">
        <v>2279</v>
      </c>
      <c r="B74" s="597" t="s">
        <v>2143</v>
      </c>
      <c r="C74" s="624" t="s">
        <v>2280</v>
      </c>
      <c r="D74" s="620">
        <v>95</v>
      </c>
      <c r="E74" s="599">
        <f>D74*0.93</f>
        <v>88.35000000000001</v>
      </c>
      <c r="F74" s="599">
        <f>D74*0.83</f>
        <v>78.85000000000001</v>
      </c>
      <c r="G74" s="600"/>
      <c r="H74" s="554"/>
      <c r="I74" s="554"/>
    </row>
    <row r="75" spans="1:9" ht="42.75" customHeight="1">
      <c r="A75" s="622" t="s">
        <v>2281</v>
      </c>
      <c r="B75" s="597" t="s">
        <v>2143</v>
      </c>
      <c r="C75" s="624" t="s">
        <v>2282</v>
      </c>
      <c r="D75" s="620">
        <v>94</v>
      </c>
      <c r="E75" s="599">
        <f>D75*0.93</f>
        <v>87.42</v>
      </c>
      <c r="F75" s="599">
        <f>D75*0.83</f>
        <v>78.02000000000001</v>
      </c>
      <c r="G75" s="600"/>
      <c r="H75" s="554"/>
      <c r="I75" s="554"/>
    </row>
    <row r="76" spans="1:9" ht="47.25" customHeight="1">
      <c r="A76" s="622" t="s">
        <v>2283</v>
      </c>
      <c r="B76" s="597" t="s">
        <v>2143</v>
      </c>
      <c r="C76" s="624" t="s">
        <v>2284</v>
      </c>
      <c r="D76" s="620">
        <v>95</v>
      </c>
      <c r="E76" s="599">
        <f>D76*0.93</f>
        <v>88.35000000000001</v>
      </c>
      <c r="F76" s="599">
        <f>D76*0.83</f>
        <v>78.85000000000001</v>
      </c>
      <c r="G76" s="600"/>
      <c r="H76" s="554"/>
      <c r="I76" s="554"/>
    </row>
    <row r="77" spans="1:9" ht="36" customHeight="1">
      <c r="A77" s="622" t="s">
        <v>2285</v>
      </c>
      <c r="B77" s="597" t="s">
        <v>2143</v>
      </c>
      <c r="C77" s="624" t="s">
        <v>2286</v>
      </c>
      <c r="D77" s="620">
        <v>95</v>
      </c>
      <c r="E77" s="599">
        <f>D77*0.93</f>
        <v>88.35000000000001</v>
      </c>
      <c r="F77" s="599">
        <f>D77*0.83</f>
        <v>78.85000000000001</v>
      </c>
      <c r="G77" s="600"/>
      <c r="H77" s="554"/>
      <c r="I77" s="554"/>
    </row>
    <row r="78" spans="1:9" ht="39.75" customHeight="1">
      <c r="A78" s="622" t="s">
        <v>2287</v>
      </c>
      <c r="B78" s="597" t="s">
        <v>2143</v>
      </c>
      <c r="C78" s="624" t="s">
        <v>2288</v>
      </c>
      <c r="D78" s="620">
        <v>95</v>
      </c>
      <c r="E78" s="599">
        <f>D78*0.93</f>
        <v>88.35000000000001</v>
      </c>
      <c r="F78" s="599">
        <f>D78*0.83</f>
        <v>78.85000000000001</v>
      </c>
      <c r="G78" s="611"/>
      <c r="H78" s="554"/>
      <c r="I78" s="554"/>
    </row>
    <row r="79" spans="1:9" ht="36.75" customHeight="1">
      <c r="A79" s="622" t="s">
        <v>2289</v>
      </c>
      <c r="B79" s="597" t="s">
        <v>2143</v>
      </c>
      <c r="C79" s="624" t="s">
        <v>2290</v>
      </c>
      <c r="D79" s="620">
        <v>94</v>
      </c>
      <c r="E79" s="599">
        <f>D79*0.93</f>
        <v>87.42</v>
      </c>
      <c r="F79" s="599">
        <f>D79*0.83</f>
        <v>78.02000000000001</v>
      </c>
      <c r="G79" s="611"/>
      <c r="H79" s="554"/>
      <c r="I79" s="554"/>
    </row>
    <row r="80" spans="1:9" ht="42.75" customHeight="1">
      <c r="A80" s="622" t="s">
        <v>2291</v>
      </c>
      <c r="B80" s="597" t="s">
        <v>2143</v>
      </c>
      <c r="C80" s="624" t="s">
        <v>2292</v>
      </c>
      <c r="D80" s="620">
        <v>96</v>
      </c>
      <c r="E80" s="599">
        <f>D80*0.93</f>
        <v>89.28</v>
      </c>
      <c r="F80" s="599">
        <f>D80*0.83</f>
        <v>79.68</v>
      </c>
      <c r="G80" s="611"/>
      <c r="H80" s="554"/>
      <c r="I80" s="554"/>
    </row>
    <row r="81" spans="1:9" ht="23.25" customHeight="1">
      <c r="A81" s="622" t="s">
        <v>2293</v>
      </c>
      <c r="B81" s="597" t="s">
        <v>2143</v>
      </c>
      <c r="C81" s="624" t="s">
        <v>2294</v>
      </c>
      <c r="D81" s="620">
        <v>42</v>
      </c>
      <c r="E81" s="599">
        <f>D81*0.93</f>
        <v>39.06</v>
      </c>
      <c r="F81" s="599">
        <f>D81*0.83</f>
        <v>34.86</v>
      </c>
      <c r="G81" s="611"/>
      <c r="H81" s="554"/>
      <c r="I81" s="554"/>
    </row>
    <row r="82" spans="1:9" ht="43.5" customHeight="1">
      <c r="A82" s="622" t="s">
        <v>2295</v>
      </c>
      <c r="B82" s="597" t="s">
        <v>2143</v>
      </c>
      <c r="C82" s="624" t="s">
        <v>2296</v>
      </c>
      <c r="D82" s="620">
        <v>32</v>
      </c>
      <c r="E82" s="599">
        <f>D82*0.93</f>
        <v>29.76</v>
      </c>
      <c r="F82" s="599">
        <f>D82*0.83</f>
        <v>26.560000000000002</v>
      </c>
      <c r="G82" s="611"/>
      <c r="H82" s="554"/>
      <c r="I82" s="554"/>
    </row>
    <row r="83" spans="1:9" ht="36.75" customHeight="1">
      <c r="A83" s="622" t="s">
        <v>2297</v>
      </c>
      <c r="B83" s="597" t="s">
        <v>2143</v>
      </c>
      <c r="C83" s="624" t="s">
        <v>2298</v>
      </c>
      <c r="D83" s="620">
        <v>32</v>
      </c>
      <c r="E83" s="599">
        <f>D83*0.93</f>
        <v>29.76</v>
      </c>
      <c r="F83" s="599">
        <f>D83*0.83</f>
        <v>26.560000000000002</v>
      </c>
      <c r="G83" s="611"/>
      <c r="H83" s="554"/>
      <c r="I83" s="554"/>
    </row>
    <row r="84" spans="1:9" ht="36" customHeight="1">
      <c r="A84" s="622" t="s">
        <v>2299</v>
      </c>
      <c r="B84" s="597" t="s">
        <v>2143</v>
      </c>
      <c r="C84" s="624" t="s">
        <v>2300</v>
      </c>
      <c r="D84" s="620">
        <v>32</v>
      </c>
      <c r="E84" s="599">
        <f>D84*0.93</f>
        <v>29.76</v>
      </c>
      <c r="F84" s="599">
        <f>D84*0.83</f>
        <v>26.560000000000002</v>
      </c>
      <c r="G84" s="611"/>
      <c r="H84" s="554"/>
      <c r="I84" s="554"/>
    </row>
    <row r="85" spans="1:9" ht="36.75" customHeight="1">
      <c r="A85" s="622" t="s">
        <v>2301</v>
      </c>
      <c r="B85" s="597" t="s">
        <v>2143</v>
      </c>
      <c r="C85" s="624" t="s">
        <v>2302</v>
      </c>
      <c r="D85" s="620">
        <v>31</v>
      </c>
      <c r="E85" s="599">
        <f>D85*0.93</f>
        <v>28.830000000000002</v>
      </c>
      <c r="F85" s="599">
        <f>D85*0.83</f>
        <v>25.730000000000004</v>
      </c>
      <c r="G85" s="611"/>
      <c r="H85" s="554"/>
      <c r="I85" s="554"/>
    </row>
    <row r="86" spans="1:9" ht="39.75" customHeight="1">
      <c r="A86" s="622" t="s">
        <v>2303</v>
      </c>
      <c r="B86" s="597" t="s">
        <v>2143</v>
      </c>
      <c r="C86" s="624" t="s">
        <v>2304</v>
      </c>
      <c r="D86" s="620">
        <v>31</v>
      </c>
      <c r="E86" s="599">
        <f>D86*0.93</f>
        <v>28.830000000000002</v>
      </c>
      <c r="F86" s="599">
        <f>D86*0.83</f>
        <v>25.730000000000004</v>
      </c>
      <c r="G86" s="611"/>
      <c r="H86" s="554"/>
      <c r="I86" s="554"/>
    </row>
    <row r="87" spans="1:9" ht="40.5" customHeight="1">
      <c r="A87" s="622" t="s">
        <v>2305</v>
      </c>
      <c r="B87" s="597" t="s">
        <v>2143</v>
      </c>
      <c r="C87" s="624" t="s">
        <v>2306</v>
      </c>
      <c r="D87" s="620">
        <v>31</v>
      </c>
      <c r="E87" s="599">
        <f>D87*0.93</f>
        <v>28.830000000000002</v>
      </c>
      <c r="F87" s="599">
        <f>D87*0.83</f>
        <v>25.730000000000004</v>
      </c>
      <c r="G87" s="611"/>
      <c r="H87" s="554"/>
      <c r="I87" s="554"/>
    </row>
    <row r="88" spans="1:9" ht="38.25" customHeight="1">
      <c r="A88" s="622" t="s">
        <v>2307</v>
      </c>
      <c r="B88" s="597" t="s">
        <v>2143</v>
      </c>
      <c r="C88" s="624" t="s">
        <v>2308</v>
      </c>
      <c r="D88" s="620">
        <v>31</v>
      </c>
      <c r="E88" s="599">
        <f>D88*0.93</f>
        <v>28.830000000000002</v>
      </c>
      <c r="F88" s="599">
        <f>D88*0.83</f>
        <v>25.730000000000004</v>
      </c>
      <c r="G88" s="611"/>
      <c r="H88" s="554"/>
      <c r="I88" s="554"/>
    </row>
    <row r="89" spans="1:9" ht="38.25" customHeight="1">
      <c r="A89" s="622" t="s">
        <v>2309</v>
      </c>
      <c r="B89" s="597" t="s">
        <v>2143</v>
      </c>
      <c r="C89" s="624" t="s">
        <v>2310</v>
      </c>
      <c r="D89" s="620">
        <v>31</v>
      </c>
      <c r="E89" s="599">
        <f>D89*0.93</f>
        <v>28.830000000000002</v>
      </c>
      <c r="F89" s="599">
        <f>D89*0.83</f>
        <v>25.730000000000004</v>
      </c>
      <c r="G89" s="611"/>
      <c r="H89" s="554"/>
      <c r="I89" s="554"/>
    </row>
    <row r="90" spans="1:9" ht="31.5" customHeight="1">
      <c r="A90" s="622" t="s">
        <v>2311</v>
      </c>
      <c r="B90" s="597" t="s">
        <v>2143</v>
      </c>
      <c r="C90" s="624" t="s">
        <v>2312</v>
      </c>
      <c r="D90" s="620">
        <v>31</v>
      </c>
      <c r="E90" s="599">
        <f>D90*0.93</f>
        <v>28.830000000000002</v>
      </c>
      <c r="F90" s="599">
        <f>D90*0.83</f>
        <v>25.730000000000004</v>
      </c>
      <c r="G90" s="611"/>
      <c r="H90" s="554"/>
      <c r="I90" s="554"/>
    </row>
    <row r="91" spans="1:9" ht="35.25" customHeight="1">
      <c r="A91" s="622" t="s">
        <v>2313</v>
      </c>
      <c r="B91" s="597" t="s">
        <v>2143</v>
      </c>
      <c r="C91" s="624" t="s">
        <v>2314</v>
      </c>
      <c r="D91" s="620">
        <v>32</v>
      </c>
      <c r="E91" s="599">
        <f>D91*0.93</f>
        <v>29.76</v>
      </c>
      <c r="F91" s="599">
        <f>D91*0.83</f>
        <v>26.560000000000002</v>
      </c>
      <c r="G91" s="611"/>
      <c r="H91" s="554"/>
      <c r="I91" s="554"/>
    </row>
    <row r="92" spans="1:9" ht="51.75" customHeight="1">
      <c r="A92" s="622" t="s">
        <v>2315</v>
      </c>
      <c r="B92" s="597" t="s">
        <v>2143</v>
      </c>
      <c r="C92" s="624" t="s">
        <v>2316</v>
      </c>
      <c r="D92" s="620">
        <v>32</v>
      </c>
      <c r="E92" s="599">
        <f>D92*0.93</f>
        <v>29.76</v>
      </c>
      <c r="F92" s="599">
        <f>D92*0.83</f>
        <v>26.560000000000002</v>
      </c>
      <c r="G92" s="611"/>
      <c r="H92" s="554"/>
      <c r="I92" s="554"/>
    </row>
    <row r="93" spans="1:9" ht="48" customHeight="1">
      <c r="A93" s="622" t="s">
        <v>2317</v>
      </c>
      <c r="B93" s="597" t="s">
        <v>2143</v>
      </c>
      <c r="C93" s="624" t="s">
        <v>2318</v>
      </c>
      <c r="D93" s="620">
        <v>35</v>
      </c>
      <c r="E93" s="599">
        <f>D93*0.93</f>
        <v>32.550000000000004</v>
      </c>
      <c r="F93" s="599">
        <f>D93*0.83</f>
        <v>29.050000000000004</v>
      </c>
      <c r="G93" s="611"/>
      <c r="H93" s="554"/>
      <c r="I93" s="554"/>
    </row>
    <row r="94" spans="1:9" ht="40.5" customHeight="1">
      <c r="A94" s="622" t="s">
        <v>2319</v>
      </c>
      <c r="B94" s="597" t="s">
        <v>2143</v>
      </c>
      <c r="C94" s="624" t="s">
        <v>2320</v>
      </c>
      <c r="D94" s="620">
        <v>31</v>
      </c>
      <c r="E94" s="599">
        <f>D94*0.93</f>
        <v>28.830000000000002</v>
      </c>
      <c r="F94" s="599">
        <f>D94*0.83</f>
        <v>25.730000000000004</v>
      </c>
      <c r="G94" s="611"/>
      <c r="H94" s="554"/>
      <c r="I94" s="554"/>
    </row>
    <row r="95" spans="1:9" ht="39.75" customHeight="1">
      <c r="A95" s="622" t="s">
        <v>2321</v>
      </c>
      <c r="B95" s="597" t="s">
        <v>2143</v>
      </c>
      <c r="C95" s="624" t="s">
        <v>2322</v>
      </c>
      <c r="D95" s="620">
        <v>35</v>
      </c>
      <c r="E95" s="599">
        <f>D95*0.93</f>
        <v>32.550000000000004</v>
      </c>
      <c r="F95" s="599">
        <f>D95*0.83</f>
        <v>29.050000000000004</v>
      </c>
      <c r="G95" s="611"/>
      <c r="H95" s="554"/>
      <c r="I95" s="554"/>
    </row>
    <row r="96" spans="1:9" ht="40.5" customHeight="1">
      <c r="A96" s="622" t="s">
        <v>2323</v>
      </c>
      <c r="B96" s="597" t="s">
        <v>2143</v>
      </c>
      <c r="C96" s="624" t="s">
        <v>2324</v>
      </c>
      <c r="D96" s="620">
        <v>36</v>
      </c>
      <c r="E96" s="599">
        <f>D96*0.93</f>
        <v>33.480000000000004</v>
      </c>
      <c r="F96" s="599">
        <f>D96*0.83</f>
        <v>29.880000000000003</v>
      </c>
      <c r="G96" s="611"/>
      <c r="H96" s="554"/>
      <c r="I96" s="554"/>
    </row>
    <row r="97" spans="1:9" ht="39.75" customHeight="1">
      <c r="A97" s="622" t="s">
        <v>2325</v>
      </c>
      <c r="B97" s="597" t="s">
        <v>2143</v>
      </c>
      <c r="C97" s="624" t="s">
        <v>2326</v>
      </c>
      <c r="D97" s="620">
        <v>76</v>
      </c>
      <c r="E97" s="599">
        <f>D97*0.93</f>
        <v>70.68</v>
      </c>
      <c r="F97" s="599">
        <f>D97*0.83</f>
        <v>63.080000000000005</v>
      </c>
      <c r="G97" s="611"/>
      <c r="H97" s="554"/>
      <c r="I97" s="554"/>
    </row>
    <row r="98" spans="1:9" ht="43.5" customHeight="1">
      <c r="A98" s="622" t="s">
        <v>2327</v>
      </c>
      <c r="B98" s="597" t="s">
        <v>2143</v>
      </c>
      <c r="C98" s="624" t="s">
        <v>2328</v>
      </c>
      <c r="D98" s="620">
        <v>74</v>
      </c>
      <c r="E98" s="599">
        <f>D98*0.93</f>
        <v>68.82000000000001</v>
      </c>
      <c r="F98" s="599">
        <f>D98*0.83</f>
        <v>61.42</v>
      </c>
      <c r="G98" s="611"/>
      <c r="H98" s="554"/>
      <c r="I98" s="554"/>
    </row>
    <row r="99" spans="1:9" ht="36" customHeight="1">
      <c r="A99" s="622" t="s">
        <v>2329</v>
      </c>
      <c r="B99" s="597" t="s">
        <v>2143</v>
      </c>
      <c r="C99" s="624" t="s">
        <v>2330</v>
      </c>
      <c r="D99" s="620">
        <v>74</v>
      </c>
      <c r="E99" s="599">
        <f>D99*0.93</f>
        <v>68.82000000000001</v>
      </c>
      <c r="F99" s="599">
        <f>D99*0.83</f>
        <v>61.42</v>
      </c>
      <c r="G99" s="611"/>
      <c r="H99" s="554"/>
      <c r="I99" s="554"/>
    </row>
    <row r="100" spans="1:9" ht="39.75" customHeight="1">
      <c r="A100" s="622" t="s">
        <v>2331</v>
      </c>
      <c r="B100" s="597" t="s">
        <v>2143</v>
      </c>
      <c r="C100" s="624" t="s">
        <v>2332</v>
      </c>
      <c r="D100" s="620">
        <v>74</v>
      </c>
      <c r="E100" s="599">
        <f>D100*0.93</f>
        <v>68.82000000000001</v>
      </c>
      <c r="F100" s="599">
        <f>D100*0.83</f>
        <v>61.42</v>
      </c>
      <c r="G100" s="611"/>
      <c r="H100" s="554"/>
      <c r="I100" s="554"/>
    </row>
    <row r="101" spans="1:9" ht="40.5" customHeight="1">
      <c r="A101" s="622" t="s">
        <v>2333</v>
      </c>
      <c r="B101" s="597" t="s">
        <v>2143</v>
      </c>
      <c r="C101" s="624" t="s">
        <v>2334</v>
      </c>
      <c r="D101" s="620">
        <v>73</v>
      </c>
      <c r="E101" s="599">
        <f>D101*0.93</f>
        <v>67.89</v>
      </c>
      <c r="F101" s="599">
        <f>D101*0.83</f>
        <v>60.59</v>
      </c>
      <c r="G101" s="611"/>
      <c r="H101" s="554"/>
      <c r="I101" s="554"/>
    </row>
    <row r="102" spans="1:9" ht="38.25" customHeight="1">
      <c r="A102" s="622" t="s">
        <v>2335</v>
      </c>
      <c r="B102" s="597" t="s">
        <v>2143</v>
      </c>
      <c r="C102" s="624" t="s">
        <v>2336</v>
      </c>
      <c r="D102" s="620">
        <v>72</v>
      </c>
      <c r="E102" s="599">
        <f>D102*0.93</f>
        <v>66.96000000000001</v>
      </c>
      <c r="F102" s="599">
        <f>D102*0.83</f>
        <v>59.760000000000005</v>
      </c>
      <c r="G102" s="611"/>
      <c r="H102" s="554"/>
      <c r="I102" s="554"/>
    </row>
    <row r="103" spans="1:9" ht="45.75" customHeight="1">
      <c r="A103" s="622" t="s">
        <v>2337</v>
      </c>
      <c r="B103" s="597" t="s">
        <v>2143</v>
      </c>
      <c r="C103" s="624" t="s">
        <v>2338</v>
      </c>
      <c r="D103" s="620">
        <v>74</v>
      </c>
      <c r="E103" s="599">
        <f>D103*0.93</f>
        <v>68.82000000000001</v>
      </c>
      <c r="F103" s="599">
        <f>D103*0.83</f>
        <v>61.42</v>
      </c>
      <c r="G103" s="611"/>
      <c r="H103" s="554"/>
      <c r="I103" s="554"/>
    </row>
    <row r="104" spans="1:9" ht="40.5" customHeight="1">
      <c r="A104" s="622" t="s">
        <v>2339</v>
      </c>
      <c r="B104" s="597" t="s">
        <v>2143</v>
      </c>
      <c r="C104" s="624" t="s">
        <v>2340</v>
      </c>
      <c r="D104" s="620">
        <v>77</v>
      </c>
      <c r="E104" s="599">
        <f>D104*0.93</f>
        <v>71.61</v>
      </c>
      <c r="F104" s="599">
        <f>D104*0.83</f>
        <v>63.910000000000004</v>
      </c>
      <c r="G104" s="611"/>
      <c r="H104" s="554"/>
      <c r="I104" s="554"/>
    </row>
    <row r="105" spans="1:9" ht="29.25" customHeight="1">
      <c r="A105" s="594" t="s">
        <v>2341</v>
      </c>
      <c r="B105" s="594"/>
      <c r="C105" s="594"/>
      <c r="D105" s="594"/>
      <c r="E105" s="594">
        <f>D105*0.93</f>
        <v>0</v>
      </c>
      <c r="F105" s="594">
        <f>D105*0.83</f>
        <v>0</v>
      </c>
      <c r="G105" s="593"/>
      <c r="H105" s="593"/>
      <c r="I105" s="593"/>
    </row>
    <row r="106" spans="1:9" ht="15.75" customHeight="1">
      <c r="A106" s="595" t="s">
        <v>2342</v>
      </c>
      <c r="B106" s="595"/>
      <c r="C106" s="595"/>
      <c r="D106" s="595"/>
      <c r="E106" s="595">
        <f>D106*0.93</f>
        <v>0</v>
      </c>
      <c r="F106" s="595">
        <f>D106*0.83</f>
        <v>0</v>
      </c>
      <c r="G106" s="596"/>
      <c r="H106" s="596"/>
      <c r="I106" s="596"/>
    </row>
    <row r="107" spans="1:9" ht="58.5" customHeight="1">
      <c r="A107" s="468" t="s">
        <v>2343</v>
      </c>
      <c r="B107" s="597" t="s">
        <v>2143</v>
      </c>
      <c r="C107" s="625" t="s">
        <v>2344</v>
      </c>
      <c r="D107" s="537">
        <v>356</v>
      </c>
      <c r="E107" s="599">
        <f>D107*0.93</f>
        <v>331.08000000000004</v>
      </c>
      <c r="F107" s="599">
        <f>D107*0.83</f>
        <v>295.48</v>
      </c>
      <c r="G107" s="614"/>
      <c r="H107" s="554"/>
      <c r="I107" s="554"/>
    </row>
    <row r="108" spans="1:9" ht="63" customHeight="1">
      <c r="A108" s="468" t="s">
        <v>2345</v>
      </c>
      <c r="B108" s="597" t="s">
        <v>2143</v>
      </c>
      <c r="C108" s="625" t="s">
        <v>2346</v>
      </c>
      <c r="D108" s="537">
        <v>442</v>
      </c>
      <c r="E108" s="599">
        <f>D108*0.93</f>
        <v>411.06</v>
      </c>
      <c r="F108" s="599">
        <f>D108*0.83</f>
        <v>366.86</v>
      </c>
      <c r="G108" s="614"/>
      <c r="H108" s="554"/>
      <c r="I108" s="554"/>
    </row>
    <row r="109" spans="1:9" ht="63.75" customHeight="1">
      <c r="A109" s="468" t="s">
        <v>2347</v>
      </c>
      <c r="B109" s="597" t="s">
        <v>2143</v>
      </c>
      <c r="C109" s="625" t="s">
        <v>2348</v>
      </c>
      <c r="D109" s="503">
        <v>240</v>
      </c>
      <c r="E109" s="599">
        <f>D109*0.93</f>
        <v>223.20000000000002</v>
      </c>
      <c r="F109" s="599">
        <f>D109*0.83</f>
        <v>199.20000000000002</v>
      </c>
      <c r="G109" s="614"/>
      <c r="H109" s="554"/>
      <c r="I109" s="554"/>
    </row>
    <row r="110" spans="1:9" ht="15.75" customHeight="1">
      <c r="A110" s="595" t="s">
        <v>2349</v>
      </c>
      <c r="B110" s="595"/>
      <c r="C110" s="595"/>
      <c r="D110" s="595"/>
      <c r="E110" s="595">
        <f>D110*0.93</f>
        <v>0</v>
      </c>
      <c r="F110" s="595">
        <f>D110*0.83</f>
        <v>0</v>
      </c>
      <c r="G110" s="596"/>
      <c r="H110" s="596"/>
      <c r="I110" s="596"/>
    </row>
    <row r="111" spans="1:9" ht="34.5" customHeight="1">
      <c r="A111" s="468" t="s">
        <v>2350</v>
      </c>
      <c r="B111" s="597" t="s">
        <v>2143</v>
      </c>
      <c r="C111" s="598" t="s">
        <v>2351</v>
      </c>
      <c r="D111" s="602" t="s">
        <v>2352</v>
      </c>
      <c r="E111" s="599">
        <f>D111*0.93</f>
        <v>0</v>
      </c>
      <c r="F111" s="599">
        <f>D111*0.83</f>
        <v>0</v>
      </c>
      <c r="G111" s="603"/>
      <c r="H111" s="554"/>
      <c r="I111" s="554"/>
    </row>
    <row r="112" spans="1:9" ht="15.75" customHeight="1">
      <c r="A112" s="626" t="s">
        <v>2353</v>
      </c>
      <c r="B112" s="626"/>
      <c r="C112" s="626"/>
      <c r="D112" s="626"/>
      <c r="E112" s="626">
        <f>D112*0.93</f>
        <v>0</v>
      </c>
      <c r="F112" s="626">
        <f>D112*0.83</f>
        <v>0</v>
      </c>
      <c r="G112" s="627"/>
      <c r="H112" s="627"/>
      <c r="I112" s="627"/>
    </row>
    <row r="113" spans="1:9" ht="13.5" customHeight="1">
      <c r="A113" s="604" t="s">
        <v>2354</v>
      </c>
      <c r="B113" s="604"/>
      <c r="C113" s="604"/>
      <c r="D113" s="604"/>
      <c r="E113" s="604">
        <f>D113*0.93</f>
        <v>0</v>
      </c>
      <c r="F113" s="604">
        <f>D113*0.83</f>
        <v>0</v>
      </c>
      <c r="G113" s="596"/>
      <c r="H113" s="596"/>
      <c r="I113" s="596"/>
    </row>
    <row r="114" spans="1:9" ht="51.75" customHeight="1">
      <c r="A114" s="468" t="s">
        <v>2355</v>
      </c>
      <c r="B114" s="597" t="s">
        <v>2143</v>
      </c>
      <c r="C114" s="470" t="s">
        <v>2356</v>
      </c>
      <c r="D114" s="537">
        <v>154</v>
      </c>
      <c r="E114" s="599">
        <f>D114*0.93</f>
        <v>143.22</v>
      </c>
      <c r="F114" s="599">
        <f>D114*0.83</f>
        <v>127.82000000000001</v>
      </c>
      <c r="G114" s="614"/>
      <c r="H114" s="554"/>
      <c r="I114" s="554"/>
    </row>
    <row r="115" spans="1:9" ht="55.5" customHeight="1">
      <c r="A115" s="468" t="s">
        <v>2357</v>
      </c>
      <c r="B115" s="597" t="s">
        <v>2143</v>
      </c>
      <c r="C115" s="470" t="s">
        <v>2358</v>
      </c>
      <c r="D115" s="537">
        <v>154</v>
      </c>
      <c r="E115" s="599">
        <f>D115*0.93</f>
        <v>143.22</v>
      </c>
      <c r="F115" s="599">
        <f>D115*0.83</f>
        <v>127.82000000000001</v>
      </c>
      <c r="G115" s="614"/>
      <c r="H115" s="554"/>
      <c r="I115" s="554"/>
    </row>
    <row r="116" spans="1:9" ht="54.75" customHeight="1">
      <c r="A116" s="468" t="s">
        <v>2359</v>
      </c>
      <c r="B116" s="597" t="s">
        <v>2143</v>
      </c>
      <c r="C116" s="470" t="s">
        <v>2360</v>
      </c>
      <c r="D116" s="537">
        <v>186</v>
      </c>
      <c r="E116" s="599">
        <f>D116*0.93</f>
        <v>172.98000000000002</v>
      </c>
      <c r="F116" s="599">
        <f>D116*0.83</f>
        <v>154.38000000000002</v>
      </c>
      <c r="G116" s="614"/>
      <c r="H116" s="554"/>
      <c r="I116" s="554"/>
    </row>
    <row r="117" spans="1:9" ht="13.5" customHeight="1">
      <c r="A117" s="604" t="s">
        <v>2160</v>
      </c>
      <c r="B117" s="604"/>
      <c r="C117" s="604"/>
      <c r="D117" s="604"/>
      <c r="E117" s="604">
        <f>D117*0.93</f>
        <v>0</v>
      </c>
      <c r="F117" s="604">
        <f>D117*0.83</f>
        <v>0</v>
      </c>
      <c r="G117" s="596"/>
      <c r="H117" s="596"/>
      <c r="I117" s="596"/>
    </row>
    <row r="118" spans="1:9" ht="31.5" customHeight="1">
      <c r="A118" s="468" t="s">
        <v>2361</v>
      </c>
      <c r="B118" s="597" t="s">
        <v>2143</v>
      </c>
      <c r="C118" s="598" t="s">
        <v>2362</v>
      </c>
      <c r="D118" s="503">
        <v>108</v>
      </c>
      <c r="E118" s="599">
        <f>D118*0.93</f>
        <v>100.44000000000001</v>
      </c>
      <c r="F118" s="599">
        <f>D118*0.83</f>
        <v>89.64000000000001</v>
      </c>
      <c r="G118" s="614"/>
      <c r="H118" s="554"/>
      <c r="I118" s="554"/>
    </row>
    <row r="119" spans="1:9" ht="34.5" customHeight="1">
      <c r="A119" s="468" t="s">
        <v>2363</v>
      </c>
      <c r="B119" s="597" t="s">
        <v>2143</v>
      </c>
      <c r="C119" s="598" t="s">
        <v>2364</v>
      </c>
      <c r="D119" s="503">
        <v>112</v>
      </c>
      <c r="E119" s="599">
        <f>D119*0.93</f>
        <v>104.16000000000001</v>
      </c>
      <c r="F119" s="599">
        <f>D119*0.83</f>
        <v>92.96000000000001</v>
      </c>
      <c r="G119" s="614"/>
      <c r="H119" s="554"/>
      <c r="I119" s="554"/>
    </row>
    <row r="120" spans="1:9" ht="13.5" customHeight="1">
      <c r="A120" s="604" t="s">
        <v>2185</v>
      </c>
      <c r="B120" s="604"/>
      <c r="C120" s="604"/>
      <c r="D120" s="604"/>
      <c r="E120" s="604">
        <f>D120*0.93</f>
        <v>0</v>
      </c>
      <c r="F120" s="604">
        <f>D120*0.83</f>
        <v>0</v>
      </c>
      <c r="G120" s="596"/>
      <c r="H120" s="596"/>
      <c r="I120" s="596"/>
    </row>
    <row r="121" spans="1:9" ht="33" customHeight="1">
      <c r="A121" s="612" t="s">
        <v>2365</v>
      </c>
      <c r="B121" s="597" t="s">
        <v>2143</v>
      </c>
      <c r="C121" s="613" t="s">
        <v>2366</v>
      </c>
      <c r="D121" s="602" t="s">
        <v>2367</v>
      </c>
      <c r="E121" s="599">
        <f>D121*0.93</f>
        <v>0</v>
      </c>
      <c r="F121" s="599">
        <f>D121*0.83</f>
        <v>0</v>
      </c>
      <c r="G121" s="603"/>
      <c r="H121" s="554"/>
      <c r="I121" s="554"/>
    </row>
    <row r="122" spans="1:9" ht="13.5" customHeight="1">
      <c r="A122" s="604" t="s">
        <v>2368</v>
      </c>
      <c r="B122" s="604"/>
      <c r="C122" s="604"/>
      <c r="D122" s="604"/>
      <c r="E122" s="604">
        <f>D122*0.93</f>
        <v>0</v>
      </c>
      <c r="F122" s="604">
        <f>D122*0.83</f>
        <v>0</v>
      </c>
      <c r="G122" s="596"/>
      <c r="H122" s="596"/>
      <c r="I122" s="596"/>
    </row>
    <row r="123" spans="1:9" ht="39" customHeight="1">
      <c r="A123" s="468" t="s">
        <v>2369</v>
      </c>
      <c r="B123" s="597" t="s">
        <v>2143</v>
      </c>
      <c r="C123" s="628" t="s">
        <v>2370</v>
      </c>
      <c r="D123" s="599">
        <v>86</v>
      </c>
      <c r="E123" s="599">
        <f>D123*0.93</f>
        <v>79.98</v>
      </c>
      <c r="F123" s="599">
        <f>D123*0.83</f>
        <v>71.38000000000001</v>
      </c>
      <c r="G123" s="600"/>
      <c r="H123" s="554"/>
      <c r="I123" s="554"/>
    </row>
    <row r="124" spans="1:9" ht="35.25" customHeight="1">
      <c r="A124" s="468" t="s">
        <v>2371</v>
      </c>
      <c r="B124" s="597" t="s">
        <v>2143</v>
      </c>
      <c r="C124" s="628" t="s">
        <v>2372</v>
      </c>
      <c r="D124" s="599">
        <v>89</v>
      </c>
      <c r="E124" s="599">
        <f>D124*0.93</f>
        <v>82.77000000000001</v>
      </c>
      <c r="F124" s="599">
        <f>D124*0.83</f>
        <v>73.87</v>
      </c>
      <c r="G124" s="600"/>
      <c r="H124" s="554"/>
      <c r="I124" s="554"/>
    </row>
    <row r="125" spans="1:9" ht="33" customHeight="1">
      <c r="A125" s="468" t="s">
        <v>2373</v>
      </c>
      <c r="B125" s="597" t="s">
        <v>2143</v>
      </c>
      <c r="C125" s="628" t="s">
        <v>2374</v>
      </c>
      <c r="D125" s="599">
        <v>90</v>
      </c>
      <c r="E125" s="599">
        <f>D125*0.93</f>
        <v>83.7</v>
      </c>
      <c r="F125" s="599">
        <f>D125*0.83</f>
        <v>74.7</v>
      </c>
      <c r="G125" s="600"/>
      <c r="H125" s="554"/>
      <c r="I125" s="554"/>
    </row>
    <row r="126" spans="1:9" ht="15.75" customHeight="1">
      <c r="A126" s="595" t="s">
        <v>2258</v>
      </c>
      <c r="B126" s="595"/>
      <c r="C126" s="595"/>
      <c r="D126" s="595"/>
      <c r="E126" s="595">
        <f>D126*0.93</f>
        <v>0</v>
      </c>
      <c r="F126" s="595">
        <f>D126*0.83</f>
        <v>0</v>
      </c>
      <c r="G126" s="596"/>
      <c r="H126" s="596"/>
      <c r="I126" s="596"/>
    </row>
    <row r="127" spans="1:9" ht="23.25" customHeight="1">
      <c r="A127" s="468" t="s">
        <v>2375</v>
      </c>
      <c r="B127" s="597" t="s">
        <v>2143</v>
      </c>
      <c r="C127" s="598" t="s">
        <v>2376</v>
      </c>
      <c r="D127" s="503">
        <v>126</v>
      </c>
      <c r="E127" s="599">
        <f>D127*0.93</f>
        <v>117.18</v>
      </c>
      <c r="F127" s="599">
        <f>D127*0.83</f>
        <v>104.58000000000001</v>
      </c>
      <c r="G127" s="614"/>
      <c r="H127" s="554"/>
      <c r="I127" s="554"/>
    </row>
    <row r="128" spans="1:9" ht="13.5" customHeight="1">
      <c r="A128" s="604" t="s">
        <v>2377</v>
      </c>
      <c r="B128" s="604"/>
      <c r="C128" s="604"/>
      <c r="D128" s="604"/>
      <c r="E128" s="604">
        <f>D128*0.93</f>
        <v>0</v>
      </c>
      <c r="F128" s="604">
        <f>D128*0.83</f>
        <v>0</v>
      </c>
      <c r="G128" s="596"/>
      <c r="H128" s="596"/>
      <c r="I128" s="596"/>
    </row>
    <row r="129" spans="1:9" ht="36.75" customHeight="1">
      <c r="A129" s="468" t="s">
        <v>2378</v>
      </c>
      <c r="B129" s="597" t="s">
        <v>2143</v>
      </c>
      <c r="C129" s="629" t="s">
        <v>2379</v>
      </c>
      <c r="D129" s="602" t="s">
        <v>2380</v>
      </c>
      <c r="E129" s="599">
        <f>D129*0.93</f>
        <v>0</v>
      </c>
      <c r="F129" s="599">
        <f>D129*0.83</f>
        <v>0</v>
      </c>
      <c r="G129" s="603"/>
      <c r="H129" s="554"/>
      <c r="I129" s="554"/>
    </row>
    <row r="130" spans="1:9" ht="36" customHeight="1">
      <c r="A130" s="468" t="s">
        <v>2381</v>
      </c>
      <c r="B130" s="597" t="s">
        <v>2143</v>
      </c>
      <c r="C130" s="629" t="s">
        <v>2382</v>
      </c>
      <c r="D130" s="602" t="s">
        <v>2380</v>
      </c>
      <c r="E130" s="599">
        <f>D130*0.93</f>
        <v>0</v>
      </c>
      <c r="F130" s="599">
        <f>D130*0.83</f>
        <v>0</v>
      </c>
      <c r="G130" s="603"/>
      <c r="H130" s="554"/>
      <c r="I130" s="554"/>
    </row>
    <row r="131" spans="1:9" ht="44.25" customHeight="1">
      <c r="A131" s="468" t="s">
        <v>2383</v>
      </c>
      <c r="B131" s="597" t="s">
        <v>2143</v>
      </c>
      <c r="C131" s="629" t="s">
        <v>2384</v>
      </c>
      <c r="D131" s="602" t="s">
        <v>2385</v>
      </c>
      <c r="E131" s="599">
        <f>D131*0.93</f>
        <v>0</v>
      </c>
      <c r="F131" s="599">
        <f>D131*0.83</f>
        <v>0</v>
      </c>
      <c r="G131" s="603"/>
      <c r="H131" s="554"/>
      <c r="I131" s="554"/>
    </row>
    <row r="133" ht="47.25" customHeight="1">
      <c r="C133" s="524" t="s">
        <v>2386</v>
      </c>
    </row>
  </sheetData>
  <mergeCells count="33">
    <mergeCell ref="A3:F3"/>
    <mergeCell ref="A4:F4"/>
    <mergeCell ref="A5:F5"/>
    <mergeCell ref="A10:F10"/>
    <mergeCell ref="A11:F11"/>
    <mergeCell ref="A14:F14"/>
    <mergeCell ref="A15:F15"/>
    <mergeCell ref="A16:F16"/>
    <mergeCell ref="A20:F20"/>
    <mergeCell ref="A24:F24"/>
    <mergeCell ref="A26:F26"/>
    <mergeCell ref="A28:F28"/>
    <mergeCell ref="A29:F29"/>
    <mergeCell ref="A33:F33"/>
    <mergeCell ref="A37:F37"/>
    <mergeCell ref="A41:F41"/>
    <mergeCell ref="A45:F45"/>
    <mergeCell ref="A49:F49"/>
    <mergeCell ref="A50:F50"/>
    <mergeCell ref="A59:F59"/>
    <mergeCell ref="A62:F62"/>
    <mergeCell ref="A64:F64"/>
    <mergeCell ref="A65:F65"/>
    <mergeCell ref="A105:F105"/>
    <mergeCell ref="A106:F106"/>
    <mergeCell ref="A110:F110"/>
    <mergeCell ref="A112:F112"/>
    <mergeCell ref="A113:F113"/>
    <mergeCell ref="A117:F117"/>
    <mergeCell ref="A120:F120"/>
    <mergeCell ref="A122:F122"/>
    <mergeCell ref="A126:F126"/>
    <mergeCell ref="A128:F1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5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23.57421875" style="0" customWidth="1"/>
    <col min="2" max="2" width="89.140625" style="0" customWidth="1"/>
    <col min="3" max="3" width="15.57421875" style="0" customWidth="1"/>
    <col min="4" max="4" width="12.8515625" style="0" customWidth="1"/>
    <col min="6" max="16384" width="11.57421875" style="0" customWidth="1"/>
  </cols>
  <sheetData>
    <row r="1" spans="1:5" ht="84.75" customHeight="1">
      <c r="A1" s="525"/>
      <c r="B1" s="630" t="s">
        <v>2387</v>
      </c>
      <c r="C1" s="37"/>
      <c r="D1" s="37"/>
      <c r="E1" s="37"/>
    </row>
    <row r="2" spans="1:5" ht="12.75">
      <c r="A2" s="526" t="s">
        <v>24</v>
      </c>
      <c r="B2" s="527" t="s">
        <v>25</v>
      </c>
      <c r="C2" s="526" t="s">
        <v>26</v>
      </c>
      <c r="D2" s="526" t="s">
        <v>27</v>
      </c>
      <c r="E2" s="526" t="s">
        <v>28</v>
      </c>
    </row>
    <row r="3" spans="1:5" s="635" customFormat="1" ht="12.75">
      <c r="A3" s="631" t="s">
        <v>2388</v>
      </c>
      <c r="B3" s="632" t="s">
        <v>2389</v>
      </c>
      <c r="C3" s="633"/>
      <c r="D3" s="634"/>
      <c r="E3" s="634"/>
    </row>
    <row r="4" spans="1:3" ht="12.75">
      <c r="A4" s="636"/>
      <c r="B4" s="637"/>
      <c r="C4" s="637"/>
    </row>
    <row r="5" spans="1:5" ht="54.75">
      <c r="A5" s="638" t="s">
        <v>2390</v>
      </c>
      <c r="B5" s="639" t="s">
        <v>2391</v>
      </c>
      <c r="C5" s="640">
        <v>74.1</v>
      </c>
      <c r="D5" s="641">
        <f>C5*0.95</f>
        <v>70.395</v>
      </c>
      <c r="E5" s="641">
        <f>C5*0.84</f>
        <v>62.24399999999999</v>
      </c>
    </row>
    <row r="6" spans="1:5" ht="12.75">
      <c r="A6" s="642" t="s">
        <v>2392</v>
      </c>
      <c r="B6" s="643" t="s">
        <v>2393</v>
      </c>
      <c r="C6" s="644">
        <v>2.1</v>
      </c>
      <c r="D6" s="641">
        <f>C6*0.95</f>
        <v>1.9950000000000003</v>
      </c>
      <c r="E6" s="641">
        <f>C6*0.84</f>
        <v>1.764</v>
      </c>
    </row>
    <row r="7" spans="1:5" ht="44.25">
      <c r="A7" s="638" t="s">
        <v>2394</v>
      </c>
      <c r="B7" s="639" t="s">
        <v>2395</v>
      </c>
      <c r="C7" s="644">
        <v>112.7</v>
      </c>
      <c r="D7" s="641">
        <f>C7*0.95</f>
        <v>107.06500000000001</v>
      </c>
      <c r="E7" s="641">
        <f>C7*0.84</f>
        <v>94.66799999999999</v>
      </c>
    </row>
    <row r="8" spans="1:5" ht="12.75">
      <c r="A8" s="645" t="s">
        <v>2396</v>
      </c>
      <c r="B8" s="646" t="s">
        <v>2397</v>
      </c>
      <c r="C8" s="647">
        <v>4.6</v>
      </c>
      <c r="D8" s="641">
        <f>C8*0.95</f>
        <v>4.37</v>
      </c>
      <c r="E8" s="641">
        <f>C8*0.84</f>
        <v>3.8639999999999994</v>
      </c>
    </row>
    <row r="9" spans="1:3" ht="12.75">
      <c r="A9" s="648"/>
      <c r="B9" s="648"/>
      <c r="C9" s="649"/>
    </row>
    <row r="10" spans="1:5" ht="12.75">
      <c r="A10" s="631" t="s">
        <v>2398</v>
      </c>
      <c r="B10" s="632" t="s">
        <v>2399</v>
      </c>
      <c r="C10" s="650"/>
      <c r="D10" s="634"/>
      <c r="E10" s="634"/>
    </row>
    <row r="11" spans="1:3" ht="12.75">
      <c r="A11" s="636"/>
      <c r="B11" s="637"/>
      <c r="C11" s="651"/>
    </row>
    <row r="12" spans="1:5" ht="33.75">
      <c r="A12" s="652" t="s">
        <v>2400</v>
      </c>
      <c r="B12" s="653" t="s">
        <v>2401</v>
      </c>
      <c r="C12" s="654">
        <v>17.9</v>
      </c>
      <c r="D12" s="641">
        <f>C12*0.95</f>
        <v>17.005</v>
      </c>
      <c r="E12" s="641">
        <f>C12*0.84</f>
        <v>15.035999999999998</v>
      </c>
    </row>
    <row r="13" spans="1:5" ht="33.75">
      <c r="A13" s="652" t="s">
        <v>2402</v>
      </c>
      <c r="B13" s="653" t="s">
        <v>2403</v>
      </c>
      <c r="C13" s="654">
        <v>20.5</v>
      </c>
      <c r="D13" s="641">
        <f>C13*0.95</f>
        <v>19.475</v>
      </c>
      <c r="E13" s="641">
        <f>C13*0.84</f>
        <v>17.22</v>
      </c>
    </row>
    <row r="14" spans="1:5" ht="12.75">
      <c r="A14" s="655" t="s">
        <v>2404</v>
      </c>
      <c r="B14" s="656" t="s">
        <v>2405</v>
      </c>
      <c r="C14" s="654">
        <v>1.5</v>
      </c>
      <c r="D14" s="641">
        <f>C14*0.95</f>
        <v>1.425</v>
      </c>
      <c r="E14" s="641">
        <f>C14*0.84</f>
        <v>1.26</v>
      </c>
    </row>
    <row r="15" spans="1:5" ht="12.75">
      <c r="A15" s="657" t="s">
        <v>2396</v>
      </c>
      <c r="B15" s="658" t="s">
        <v>2397</v>
      </c>
      <c r="C15" s="647">
        <v>4.6</v>
      </c>
      <c r="D15" s="641">
        <f>C15*0.95</f>
        <v>4.37</v>
      </c>
      <c r="E15" s="641">
        <f>C15*0.84</f>
        <v>3.8639999999999994</v>
      </c>
    </row>
    <row r="16" spans="1:3" ht="12.75">
      <c r="A16" s="659"/>
      <c r="B16" s="660"/>
      <c r="C16" s="661"/>
    </row>
    <row r="17" spans="1:5" ht="12.75">
      <c r="A17" s="631" t="s">
        <v>2406</v>
      </c>
      <c r="B17" s="632" t="s">
        <v>2407</v>
      </c>
      <c r="C17" s="650"/>
      <c r="D17" s="634"/>
      <c r="E17" s="634"/>
    </row>
    <row r="18" spans="1:3" ht="12.75">
      <c r="A18" s="636"/>
      <c r="B18" s="637"/>
      <c r="C18" s="651"/>
    </row>
    <row r="19" spans="1:5" ht="33.75">
      <c r="A19" s="652" t="s">
        <v>2408</v>
      </c>
      <c r="B19" s="653" t="s">
        <v>2409</v>
      </c>
      <c r="C19" s="654">
        <v>15.6</v>
      </c>
      <c r="D19" s="641">
        <f>C19*0.95</f>
        <v>14.82</v>
      </c>
      <c r="E19" s="641">
        <f>C19*0.84</f>
        <v>13.104</v>
      </c>
    </row>
    <row r="20" spans="1:5" ht="24.75">
      <c r="A20" s="655" t="s">
        <v>2410</v>
      </c>
      <c r="B20" s="662" t="s">
        <v>2411</v>
      </c>
      <c r="C20" s="644">
        <v>77</v>
      </c>
      <c r="D20" s="641">
        <f>C20*0.95</f>
        <v>73.15</v>
      </c>
      <c r="E20" s="641">
        <f>C20*0.84</f>
        <v>64.67999999999999</v>
      </c>
    </row>
    <row r="21" spans="1:5" ht="12.75">
      <c r="A21" s="659" t="s">
        <v>2396</v>
      </c>
      <c r="B21" s="660" t="s">
        <v>2397</v>
      </c>
      <c r="C21" s="647">
        <v>4.6</v>
      </c>
      <c r="D21" s="641">
        <f>C21*0.95</f>
        <v>4.37</v>
      </c>
      <c r="E21" s="641">
        <f>C21*0.84</f>
        <v>3.8639999999999994</v>
      </c>
    </row>
    <row r="22" spans="1:3" ht="12.75">
      <c r="A22" s="659"/>
      <c r="B22" s="660"/>
      <c r="C22" s="661"/>
    </row>
    <row r="23" spans="1:5" ht="12.75">
      <c r="A23" s="631" t="s">
        <v>2412</v>
      </c>
      <c r="B23" s="632" t="s">
        <v>2413</v>
      </c>
      <c r="C23" s="650"/>
      <c r="D23" s="634"/>
      <c r="E23" s="634"/>
    </row>
    <row r="24" spans="1:3" ht="12.75">
      <c r="A24" s="659"/>
      <c r="B24" s="660"/>
      <c r="C24" s="661"/>
    </row>
    <row r="25" spans="1:5" ht="44.25">
      <c r="A25" s="663" t="s">
        <v>2414</v>
      </c>
      <c r="B25" s="664" t="s">
        <v>2415</v>
      </c>
      <c r="C25" s="647">
        <v>27.8</v>
      </c>
      <c r="D25" s="641">
        <f>C25*0.95</f>
        <v>26.410000000000004</v>
      </c>
      <c r="E25" s="641">
        <f>C25*0.84</f>
        <v>23.352</v>
      </c>
    </row>
    <row r="26" spans="1:3" ht="12.75">
      <c r="A26" s="659"/>
      <c r="B26" s="660"/>
      <c r="C26" s="661"/>
    </row>
    <row r="27" spans="1:5" ht="12.75">
      <c r="A27" s="631" t="s">
        <v>2416</v>
      </c>
      <c r="B27" s="632" t="s">
        <v>2417</v>
      </c>
      <c r="C27" s="665"/>
      <c r="D27" s="666"/>
      <c r="E27" s="666"/>
    </row>
    <row r="28" spans="1:3" ht="12.75">
      <c r="A28" s="636"/>
      <c r="B28" s="637"/>
      <c r="C28" s="651"/>
    </row>
    <row r="29" spans="1:5" ht="44.25">
      <c r="A29" s="652" t="s">
        <v>2418</v>
      </c>
      <c r="B29" s="653" t="s">
        <v>2419</v>
      </c>
      <c r="C29" s="654">
        <v>31.4</v>
      </c>
      <c r="D29" s="641">
        <f>C29*0.95</f>
        <v>29.830000000000005</v>
      </c>
      <c r="E29" s="641">
        <f>C29*0.84</f>
        <v>26.376</v>
      </c>
    </row>
    <row r="30" spans="1:5" ht="33.75">
      <c r="A30" s="655" t="s">
        <v>2420</v>
      </c>
      <c r="B30" s="662" t="s">
        <v>2421</v>
      </c>
      <c r="C30" s="644">
        <v>41.4</v>
      </c>
      <c r="D30" s="641">
        <f>C30*0.95</f>
        <v>39.33</v>
      </c>
      <c r="E30" s="641">
        <f>C30*0.84</f>
        <v>34.775999999999996</v>
      </c>
    </row>
    <row r="31" spans="1:5" ht="12.75">
      <c r="A31" s="655" t="s">
        <v>2404</v>
      </c>
      <c r="B31" s="656" t="s">
        <v>2405</v>
      </c>
      <c r="C31" s="644">
        <v>1.5</v>
      </c>
      <c r="D31" s="641">
        <f>C31*0.95</f>
        <v>1.425</v>
      </c>
      <c r="E31" s="641">
        <f>C31*0.84</f>
        <v>1.26</v>
      </c>
    </row>
    <row r="32" spans="1:5" ht="12.75">
      <c r="A32" s="655" t="s">
        <v>2396</v>
      </c>
      <c r="B32" s="662" t="s">
        <v>2422</v>
      </c>
      <c r="C32" s="644">
        <v>4.6</v>
      </c>
      <c r="D32" s="641">
        <f>C32*0.95</f>
        <v>4.37</v>
      </c>
      <c r="E32" s="641">
        <f>C32*0.84</f>
        <v>3.8639999999999994</v>
      </c>
    </row>
    <row r="33" spans="1:5" ht="23.25">
      <c r="A33" s="657" t="s">
        <v>2423</v>
      </c>
      <c r="B33" s="658" t="s">
        <v>2424</v>
      </c>
      <c r="C33" s="667">
        <v>57.5</v>
      </c>
      <c r="D33" s="641">
        <f>C33*0.95</f>
        <v>54.62500000000001</v>
      </c>
      <c r="E33" s="641">
        <f>C33*0.84</f>
        <v>48.3</v>
      </c>
    </row>
    <row r="34" spans="1:3" ht="12.75">
      <c r="A34" s="659"/>
      <c r="B34" s="668"/>
      <c r="C34" s="661"/>
    </row>
    <row r="35" spans="1:5" ht="12.75">
      <c r="A35" s="631" t="s">
        <v>2425</v>
      </c>
      <c r="B35" s="632" t="s">
        <v>2426</v>
      </c>
      <c r="C35" s="669"/>
      <c r="D35" s="670"/>
      <c r="E35" s="670"/>
    </row>
    <row r="36" spans="1:3" ht="12.75">
      <c r="A36" s="636"/>
      <c r="B36" s="637"/>
      <c r="C36" s="651"/>
    </row>
    <row r="37" spans="1:5" ht="33.75">
      <c r="A37" s="659" t="s">
        <v>2427</v>
      </c>
      <c r="B37" s="660" t="s">
        <v>2428</v>
      </c>
      <c r="C37" s="667">
        <v>136.7</v>
      </c>
      <c r="D37" s="641">
        <f>C37*0.95</f>
        <v>129.865</v>
      </c>
      <c r="E37" s="641">
        <f>C37*0.84</f>
        <v>114.82799999999999</v>
      </c>
    </row>
    <row r="38" spans="1:3" ht="12.75">
      <c r="A38" s="659"/>
      <c r="B38" s="660"/>
      <c r="C38" s="661"/>
    </row>
    <row r="39" spans="1:5" ht="12.75">
      <c r="A39" s="631" t="s">
        <v>2429</v>
      </c>
      <c r="B39" s="632" t="s">
        <v>2430</v>
      </c>
      <c r="C39" s="650"/>
      <c r="D39" s="634"/>
      <c r="E39" s="634"/>
    </row>
    <row r="40" spans="1:3" ht="12.75">
      <c r="A40" s="636"/>
      <c r="B40" s="637"/>
      <c r="C40" s="651"/>
    </row>
    <row r="41" spans="1:5" ht="54.75">
      <c r="A41" s="652" t="s">
        <v>2431</v>
      </c>
      <c r="B41" s="653" t="s">
        <v>2432</v>
      </c>
      <c r="C41" s="654">
        <v>74.3</v>
      </c>
      <c r="D41" s="641">
        <f>C41*0.95</f>
        <v>70.58500000000001</v>
      </c>
      <c r="E41" s="641">
        <f>C41*0.84</f>
        <v>62.41199999999999</v>
      </c>
    </row>
    <row r="42" spans="1:5" ht="12.75">
      <c r="A42" s="655" t="s">
        <v>2433</v>
      </c>
      <c r="B42" s="671" t="s">
        <v>2434</v>
      </c>
      <c r="C42" s="672">
        <v>103.5</v>
      </c>
      <c r="D42" s="641">
        <f>C42*0.95</f>
        <v>98.325</v>
      </c>
      <c r="E42" s="641">
        <f>C42*0.84</f>
        <v>86.94</v>
      </c>
    </row>
    <row r="43" spans="1:5" ht="12.75">
      <c r="A43" s="673" t="s">
        <v>2435</v>
      </c>
      <c r="B43" s="674" t="s">
        <v>2436</v>
      </c>
      <c r="C43" s="672">
        <v>103.5</v>
      </c>
      <c r="D43" s="641">
        <f>C43*0.95</f>
        <v>98.325</v>
      </c>
      <c r="E43" s="641">
        <f>C43*0.84</f>
        <v>86.94</v>
      </c>
    </row>
    <row r="44" spans="1:5" ht="12.75">
      <c r="A44" s="655" t="s">
        <v>2392</v>
      </c>
      <c r="B44" s="656" t="s">
        <v>2437</v>
      </c>
      <c r="C44" s="672">
        <v>2.1</v>
      </c>
      <c r="D44" s="641">
        <f>C44*0.95</f>
        <v>1.9950000000000003</v>
      </c>
      <c r="E44" s="641">
        <f>C44*0.84</f>
        <v>1.764</v>
      </c>
    </row>
    <row r="45" spans="1:5" ht="12.75">
      <c r="A45" s="655" t="s">
        <v>2396</v>
      </c>
      <c r="B45" s="662" t="s">
        <v>2438</v>
      </c>
      <c r="C45" s="644">
        <v>4.6</v>
      </c>
      <c r="D45" s="641">
        <f>C45*0.95</f>
        <v>4.37</v>
      </c>
      <c r="E45" s="641">
        <f>C45*0.84</f>
        <v>3.8639999999999994</v>
      </c>
    </row>
    <row r="46" spans="1:5" ht="54.75">
      <c r="A46" s="655" t="s">
        <v>2439</v>
      </c>
      <c r="B46" s="662" t="s">
        <v>2440</v>
      </c>
      <c r="C46" s="672">
        <v>94.2</v>
      </c>
      <c r="D46" s="641">
        <f>C46*0.95</f>
        <v>89.49000000000001</v>
      </c>
      <c r="E46" s="641">
        <f>C46*0.84</f>
        <v>79.128</v>
      </c>
    </row>
    <row r="47" spans="1:5" ht="24.75">
      <c r="A47" s="655" t="s">
        <v>2441</v>
      </c>
      <c r="B47" s="656" t="s">
        <v>2442</v>
      </c>
      <c r="C47" s="644">
        <v>124.3</v>
      </c>
      <c r="D47" s="641">
        <f>C47*0.95</f>
        <v>118.08500000000001</v>
      </c>
      <c r="E47" s="641">
        <f>C47*0.84</f>
        <v>104.41199999999999</v>
      </c>
    </row>
    <row r="48" spans="1:5" ht="12.75">
      <c r="A48" s="655" t="s">
        <v>2443</v>
      </c>
      <c r="B48" s="656" t="s">
        <v>2444</v>
      </c>
      <c r="C48" s="672">
        <v>8.4</v>
      </c>
      <c r="D48" s="641">
        <f>C48*0.95</f>
        <v>7.980000000000001</v>
      </c>
      <c r="E48" s="641">
        <f>C48*0.84</f>
        <v>7.056</v>
      </c>
    </row>
    <row r="49" spans="1:5" ht="12.75">
      <c r="A49" s="655" t="s">
        <v>2445</v>
      </c>
      <c r="B49" s="656" t="s">
        <v>2446</v>
      </c>
      <c r="C49" s="654">
        <v>7.6</v>
      </c>
      <c r="D49" s="641">
        <f>C49*0.95</f>
        <v>7.220000000000001</v>
      </c>
      <c r="E49" s="641">
        <f>C49*0.84</f>
        <v>6.384</v>
      </c>
    </row>
    <row r="50" spans="1:5" ht="12.75">
      <c r="A50" s="657" t="s">
        <v>2447</v>
      </c>
      <c r="B50" s="675" t="s">
        <v>2448</v>
      </c>
      <c r="C50" s="676">
        <v>7.6</v>
      </c>
      <c r="D50" s="641">
        <f>C50*0.95</f>
        <v>7.220000000000001</v>
      </c>
      <c r="E50" s="641">
        <f>C50*0.84</f>
        <v>6.384</v>
      </c>
    </row>
    <row r="51" spans="1:3" ht="12.75">
      <c r="A51" s="659"/>
      <c r="B51" s="660"/>
      <c r="C51" s="677"/>
    </row>
    <row r="52" spans="1:5" ht="12.75">
      <c r="A52" s="631" t="s">
        <v>2449</v>
      </c>
      <c r="B52" s="632" t="s">
        <v>2450</v>
      </c>
      <c r="C52" s="650"/>
      <c r="D52" s="634"/>
      <c r="E52" s="634"/>
    </row>
    <row r="53" spans="1:3" ht="12.75">
      <c r="A53" s="636"/>
      <c r="B53" s="637"/>
      <c r="C53" s="651"/>
    </row>
    <row r="54" spans="1:5" ht="45.75">
      <c r="A54" s="652" t="s">
        <v>2451</v>
      </c>
      <c r="B54" s="678" t="s">
        <v>2452</v>
      </c>
      <c r="C54" s="640">
        <v>86</v>
      </c>
      <c r="D54" s="641">
        <f>C54*0.95</f>
        <v>81.7</v>
      </c>
      <c r="E54" s="641">
        <f>C54*0.84</f>
        <v>72.24</v>
      </c>
    </row>
    <row r="55" spans="1:5" ht="12.75">
      <c r="A55" s="659" t="s">
        <v>2453</v>
      </c>
      <c r="B55" s="675" t="s">
        <v>2454</v>
      </c>
      <c r="C55" s="644">
        <v>98</v>
      </c>
      <c r="D55" s="641">
        <f>C55*0.95</f>
        <v>93.10000000000001</v>
      </c>
      <c r="E55" s="641">
        <f>C55*0.84</f>
        <v>82.32</v>
      </c>
    </row>
    <row r="56" spans="1:5" ht="12.75">
      <c r="A56" s="657" t="s">
        <v>2396</v>
      </c>
      <c r="B56" s="658" t="s">
        <v>2455</v>
      </c>
      <c r="C56" s="647">
        <v>4.6</v>
      </c>
      <c r="D56" s="641">
        <f>C56*0.95</f>
        <v>4.37</v>
      </c>
      <c r="E56" s="641">
        <f>C56*0.84</f>
        <v>3.8639999999999994</v>
      </c>
    </row>
    <row r="57" spans="1:3" ht="12.75">
      <c r="A57" s="648"/>
      <c r="B57" s="648"/>
      <c r="C57" s="679"/>
    </row>
    <row r="58" spans="1:3" ht="12.75">
      <c r="A58" s="648"/>
      <c r="B58" s="648"/>
      <c r="C58" s="649"/>
    </row>
    <row r="59" spans="1:3" ht="12.75">
      <c r="A59" s="648"/>
      <c r="B59" s="648"/>
      <c r="C59" s="680"/>
    </row>
    <row r="60" spans="1:5" ht="12.75">
      <c r="A60" s="631" t="s">
        <v>2388</v>
      </c>
      <c r="B60" s="632" t="s">
        <v>2389</v>
      </c>
      <c r="C60" s="681"/>
      <c r="D60" s="634"/>
      <c r="E60" s="634"/>
    </row>
    <row r="61" spans="1:3" ht="12.75">
      <c r="A61" s="636"/>
      <c r="B61" s="637"/>
      <c r="C61" s="682"/>
    </row>
    <row r="62" spans="1:5" ht="54.75">
      <c r="A62" s="683" t="s">
        <v>2456</v>
      </c>
      <c r="B62" s="639" t="s">
        <v>2457</v>
      </c>
      <c r="C62" s="640">
        <v>80.5</v>
      </c>
      <c r="D62" s="641">
        <f>C62*0.95</f>
        <v>76.47500000000001</v>
      </c>
      <c r="E62" s="641">
        <f>C62*0.84</f>
        <v>67.62</v>
      </c>
    </row>
    <row r="63" spans="1:5" ht="54.75">
      <c r="A63" s="683" t="s">
        <v>2458</v>
      </c>
      <c r="B63" s="639" t="s">
        <v>2459</v>
      </c>
      <c r="C63" s="644">
        <v>119.2</v>
      </c>
      <c r="D63" s="641">
        <f>C63*0.95</f>
        <v>113.24000000000001</v>
      </c>
      <c r="E63" s="641">
        <f>C63*0.84</f>
        <v>100.128</v>
      </c>
    </row>
    <row r="64" spans="1:5" ht="12.75">
      <c r="A64" s="684" t="s">
        <v>2396</v>
      </c>
      <c r="B64" s="646" t="s">
        <v>2397</v>
      </c>
      <c r="C64" s="647">
        <v>4.6</v>
      </c>
      <c r="D64" s="641">
        <f>C64*0.95</f>
        <v>4.37</v>
      </c>
      <c r="E64" s="641">
        <f>C64*0.84</f>
        <v>3.8639999999999994</v>
      </c>
    </row>
    <row r="65" spans="1:3" ht="12.75">
      <c r="A65" s="648"/>
      <c r="B65" s="648"/>
      <c r="C65" s="649"/>
    </row>
    <row r="66" spans="1:5" ht="12.75">
      <c r="A66" s="631" t="s">
        <v>2460</v>
      </c>
      <c r="B66" s="632" t="s">
        <v>2461</v>
      </c>
      <c r="C66" s="669"/>
      <c r="D66" s="670"/>
      <c r="E66" s="670"/>
    </row>
    <row r="67" spans="1:3" ht="12.75">
      <c r="A67" s="636"/>
      <c r="B67" s="637"/>
      <c r="C67" s="651"/>
    </row>
    <row r="68" spans="1:5" ht="33.75">
      <c r="A68" s="683" t="s">
        <v>2462</v>
      </c>
      <c r="B68" s="639" t="s">
        <v>2463</v>
      </c>
      <c r="C68" s="654">
        <v>50.7</v>
      </c>
      <c r="D68" s="641">
        <f>C68*0.95</f>
        <v>48.165000000000006</v>
      </c>
      <c r="E68" s="641">
        <f>C68*0.84</f>
        <v>42.588</v>
      </c>
    </row>
    <row r="69" spans="1:5" ht="33.75">
      <c r="A69" s="683" t="s">
        <v>2464</v>
      </c>
      <c r="B69" s="639" t="s">
        <v>2465</v>
      </c>
      <c r="C69" s="672">
        <v>50.7</v>
      </c>
      <c r="D69" s="641">
        <f>C69*0.95</f>
        <v>48.165000000000006</v>
      </c>
      <c r="E69" s="641">
        <f>C69*0.84</f>
        <v>42.588</v>
      </c>
    </row>
    <row r="70" spans="1:5" ht="24.75">
      <c r="A70" s="683" t="s">
        <v>2466</v>
      </c>
      <c r="B70" s="639" t="s">
        <v>2467</v>
      </c>
      <c r="C70" s="672">
        <v>64.3</v>
      </c>
      <c r="D70" s="641">
        <f>C70*0.95</f>
        <v>61.085</v>
      </c>
      <c r="E70" s="641">
        <f>C70*0.84</f>
        <v>54.01199999999999</v>
      </c>
    </row>
    <row r="71" spans="1:5" ht="33.75">
      <c r="A71" s="673" t="s">
        <v>2468</v>
      </c>
      <c r="B71" s="685" t="s">
        <v>2469</v>
      </c>
      <c r="C71" s="672">
        <v>61.9</v>
      </c>
      <c r="D71" s="641">
        <f>C71*0.95</f>
        <v>58.805</v>
      </c>
      <c r="E71" s="641">
        <f>C71*0.84</f>
        <v>51.995999999999995</v>
      </c>
    </row>
    <row r="72" spans="1:5" ht="24.75">
      <c r="A72" s="683" t="s">
        <v>2470</v>
      </c>
      <c r="B72" s="639" t="s">
        <v>2471</v>
      </c>
      <c r="C72" s="672">
        <v>73.3</v>
      </c>
      <c r="D72" s="641">
        <f>C72*0.95</f>
        <v>69.635</v>
      </c>
      <c r="E72" s="641">
        <f>C72*0.84</f>
        <v>61.571999999999996</v>
      </c>
    </row>
    <row r="73" spans="1:5" ht="12.75">
      <c r="A73" s="663" t="s">
        <v>2396</v>
      </c>
      <c r="B73" s="664" t="s">
        <v>2397</v>
      </c>
      <c r="C73" s="647">
        <v>4.6</v>
      </c>
      <c r="D73" s="641">
        <f>C73*0.95</f>
        <v>4.37</v>
      </c>
      <c r="E73" s="641">
        <f>C73*0.84</f>
        <v>3.8639999999999994</v>
      </c>
    </row>
    <row r="74" spans="1:2" ht="12.75">
      <c r="A74" s="663"/>
      <c r="B74" s="664"/>
    </row>
    <row r="75" spans="1:5" ht="12.75">
      <c r="A75" s="631" t="s">
        <v>2472</v>
      </c>
      <c r="B75" s="632" t="s">
        <v>2473</v>
      </c>
      <c r="C75" s="634"/>
      <c r="D75" s="634"/>
      <c r="E75" s="634"/>
    </row>
    <row r="76" spans="1:2" ht="12.75">
      <c r="A76" s="636"/>
      <c r="B76" s="637"/>
    </row>
    <row r="77" spans="1:5" ht="33.75">
      <c r="A77" s="652" t="s">
        <v>2474</v>
      </c>
      <c r="B77" s="653" t="s">
        <v>2475</v>
      </c>
      <c r="C77" s="654">
        <v>69</v>
      </c>
      <c r="D77" s="641">
        <f>C77*0.95</f>
        <v>65.55000000000001</v>
      </c>
      <c r="E77" s="641">
        <f>C77*0.84</f>
        <v>57.96</v>
      </c>
    </row>
    <row r="78" spans="1:5" ht="12.75">
      <c r="A78" s="655" t="s">
        <v>2476</v>
      </c>
      <c r="B78" s="662" t="s">
        <v>2477</v>
      </c>
      <c r="C78" s="672">
        <v>82.2</v>
      </c>
      <c r="D78" s="641">
        <f>C78*0.95</f>
        <v>78.09</v>
      </c>
      <c r="E78" s="641">
        <f>C78*0.84</f>
        <v>69.048</v>
      </c>
    </row>
    <row r="79" spans="1:5" ht="33.75">
      <c r="A79" s="655" t="s">
        <v>2478</v>
      </c>
      <c r="B79" s="662" t="s">
        <v>2479</v>
      </c>
      <c r="C79" s="672">
        <v>85.1</v>
      </c>
      <c r="D79" s="641">
        <f>C79*0.95</f>
        <v>80.84500000000001</v>
      </c>
      <c r="E79" s="641">
        <f>C79*0.84</f>
        <v>71.48400000000001</v>
      </c>
    </row>
    <row r="80" spans="1:5" ht="12.75">
      <c r="A80" s="655" t="s">
        <v>2480</v>
      </c>
      <c r="B80" s="662" t="s">
        <v>2481</v>
      </c>
      <c r="C80" s="672">
        <v>94.9</v>
      </c>
      <c r="D80" s="641">
        <f>C80*0.95</f>
        <v>90.15500000000002</v>
      </c>
      <c r="E80" s="641">
        <f>C80*0.84</f>
        <v>79.71600000000001</v>
      </c>
    </row>
    <row r="81" spans="1:5" ht="12.75">
      <c r="A81" s="659" t="s">
        <v>2396</v>
      </c>
      <c r="B81" s="660" t="s">
        <v>2397</v>
      </c>
      <c r="C81" s="647">
        <v>4.6</v>
      </c>
      <c r="D81" s="641">
        <f>C81*0.95</f>
        <v>4.37</v>
      </c>
      <c r="E81" s="641">
        <f>C81*0.84</f>
        <v>3.8639999999999994</v>
      </c>
    </row>
    <row r="82" spans="1:5" ht="12.75">
      <c r="A82" s="648"/>
      <c r="B82" s="648"/>
      <c r="C82" s="686"/>
      <c r="D82" s="641"/>
      <c r="E82" s="641"/>
    </row>
    <row r="83" spans="1:5" ht="12.75">
      <c r="A83" s="648"/>
      <c r="B83" s="648"/>
      <c r="C83" s="687"/>
      <c r="D83" s="641"/>
      <c r="E83" s="641"/>
    </row>
    <row r="84" spans="1:5" ht="12.75">
      <c r="A84" s="648"/>
      <c r="B84" s="648"/>
      <c r="C84" s="686"/>
      <c r="D84" s="641"/>
      <c r="E84" s="641"/>
    </row>
    <row r="85" spans="1:5" ht="12.75">
      <c r="A85" s="631"/>
      <c r="B85" s="632" t="s">
        <v>2482</v>
      </c>
      <c r="C85" s="650"/>
      <c r="D85" s="634"/>
      <c r="E85" s="634"/>
    </row>
    <row r="86" spans="1:3" ht="12.75">
      <c r="A86" s="636"/>
      <c r="B86" s="637"/>
      <c r="C86" s="651"/>
    </row>
    <row r="87" spans="1:5" ht="33.75">
      <c r="A87" s="659" t="s">
        <v>2483</v>
      </c>
      <c r="B87" s="660" t="s">
        <v>2484</v>
      </c>
      <c r="C87" s="647">
        <v>28.6</v>
      </c>
      <c r="D87" s="641">
        <f>C87*0.95</f>
        <v>27.17</v>
      </c>
      <c r="E87" s="641">
        <f>C87*0.84</f>
        <v>24.024</v>
      </c>
    </row>
    <row r="88" spans="1:2" ht="12.75">
      <c r="A88" s="688"/>
      <c r="B88" s="688"/>
    </row>
    <row r="89" spans="1:5" ht="12.75">
      <c r="A89" s="631" t="s">
        <v>2485</v>
      </c>
      <c r="B89" s="632" t="s">
        <v>2486</v>
      </c>
      <c r="C89" s="634"/>
      <c r="D89" s="634"/>
      <c r="E89" s="634"/>
    </row>
    <row r="90" spans="1:2" ht="12.75">
      <c r="A90" s="636"/>
      <c r="B90" s="637"/>
    </row>
    <row r="91" spans="1:5" ht="23.25">
      <c r="A91" s="652" t="s">
        <v>2487</v>
      </c>
      <c r="B91" s="653" t="s">
        <v>2488</v>
      </c>
      <c r="C91" s="689">
        <v>90</v>
      </c>
      <c r="D91" s="690">
        <f>C91*0.95</f>
        <v>85.5</v>
      </c>
      <c r="E91" s="690">
        <f>C91*0.84</f>
        <v>75.6</v>
      </c>
    </row>
    <row r="92" spans="1:5" ht="12.75">
      <c r="A92" s="657" t="s">
        <v>2489</v>
      </c>
      <c r="B92" s="691" t="s">
        <v>2490</v>
      </c>
      <c r="C92" s="692">
        <v>90</v>
      </c>
      <c r="D92" s="690">
        <f>C92*0.95</f>
        <v>85.5</v>
      </c>
      <c r="E92" s="690">
        <f>C92*0.84</f>
        <v>75.6</v>
      </c>
    </row>
    <row r="93" spans="1:3" ht="12.75">
      <c r="A93" s="659"/>
      <c r="B93" s="693"/>
      <c r="C93" s="661"/>
    </row>
    <row r="94" spans="1:5" ht="12.75">
      <c r="A94" s="631" t="s">
        <v>2491</v>
      </c>
      <c r="B94" s="632" t="s">
        <v>2492</v>
      </c>
      <c r="C94" s="694"/>
      <c r="D94" s="634"/>
      <c r="E94" s="634"/>
    </row>
    <row r="95" spans="1:3" ht="12.75">
      <c r="A95" s="636"/>
      <c r="B95" s="637"/>
      <c r="C95" s="695"/>
    </row>
    <row r="96" spans="1:5" ht="44.25">
      <c r="A96" s="683" t="s">
        <v>2493</v>
      </c>
      <c r="B96" s="696" t="s">
        <v>2494</v>
      </c>
      <c r="C96" s="654">
        <v>70</v>
      </c>
      <c r="D96" s="641">
        <f>C96*0.95</f>
        <v>66.5</v>
      </c>
      <c r="E96" s="641">
        <f>C96*0.84</f>
        <v>58.8</v>
      </c>
    </row>
    <row r="97" spans="1:5" ht="44.25">
      <c r="A97" s="683" t="s">
        <v>2495</v>
      </c>
      <c r="B97" s="696" t="s">
        <v>2496</v>
      </c>
      <c r="C97" s="672">
        <v>70</v>
      </c>
      <c r="D97" s="641">
        <f>C97*0.95</f>
        <v>66.5</v>
      </c>
      <c r="E97" s="641">
        <f>C97*0.84</f>
        <v>58.8</v>
      </c>
    </row>
    <row r="98" spans="1:5" ht="12.75">
      <c r="A98" s="655" t="s">
        <v>2445</v>
      </c>
      <c r="B98" s="656" t="s">
        <v>2497</v>
      </c>
      <c r="C98" s="672">
        <v>7.6</v>
      </c>
      <c r="D98" s="641">
        <f>C98*0.95</f>
        <v>7.220000000000001</v>
      </c>
      <c r="E98" s="641">
        <f>C98*0.84</f>
        <v>6.384</v>
      </c>
    </row>
    <row r="99" spans="1:5" ht="12.75">
      <c r="A99" s="655" t="s">
        <v>2447</v>
      </c>
      <c r="B99" s="656" t="s">
        <v>2498</v>
      </c>
      <c r="C99" s="672">
        <v>7.6</v>
      </c>
      <c r="D99" s="641">
        <f>C99*0.95</f>
        <v>7.220000000000001</v>
      </c>
      <c r="E99" s="641">
        <f>C99*0.84</f>
        <v>6.384</v>
      </c>
    </row>
    <row r="100" spans="1:5" ht="12.75">
      <c r="A100" s="683" t="s">
        <v>2499</v>
      </c>
      <c r="B100" s="639" t="s">
        <v>2500</v>
      </c>
      <c r="C100" s="644">
        <v>28</v>
      </c>
      <c r="D100" s="641">
        <f>C100*0.95</f>
        <v>26.6</v>
      </c>
      <c r="E100" s="641">
        <f>C100*0.84</f>
        <v>23.52</v>
      </c>
    </row>
    <row r="101" spans="1:5" ht="12.75">
      <c r="A101" s="663" t="s">
        <v>2501</v>
      </c>
      <c r="B101" s="697" t="s">
        <v>2502</v>
      </c>
      <c r="C101" s="647">
        <v>3.6</v>
      </c>
      <c r="D101" s="641">
        <f>C101*0.95</f>
        <v>3.4200000000000004</v>
      </c>
      <c r="E101" s="641">
        <f>C101*0.84</f>
        <v>3.024</v>
      </c>
    </row>
    <row r="102" spans="1:5" ht="12.75">
      <c r="A102" s="636" t="s">
        <v>2503</v>
      </c>
      <c r="B102" s="637" t="s">
        <v>2504</v>
      </c>
      <c r="C102" s="698"/>
      <c r="D102" s="641"/>
      <c r="E102" s="641"/>
    </row>
    <row r="103" spans="1:5" ht="12.75">
      <c r="A103" s="631" t="s">
        <v>2503</v>
      </c>
      <c r="B103" s="632" t="s">
        <v>2504</v>
      </c>
      <c r="C103" s="694"/>
      <c r="D103" s="634"/>
      <c r="E103" s="634"/>
    </row>
    <row r="104" spans="1:3" ht="12.75">
      <c r="A104" s="636"/>
      <c r="B104" s="637"/>
      <c r="C104" s="695"/>
    </row>
    <row r="105" spans="1:5" ht="33.75">
      <c r="A105" s="652" t="s">
        <v>2505</v>
      </c>
      <c r="B105" s="678" t="s">
        <v>2506</v>
      </c>
      <c r="C105" s="654">
        <v>149.1</v>
      </c>
      <c r="D105" s="641">
        <f>C105*0.95</f>
        <v>141.645</v>
      </c>
      <c r="E105" s="641">
        <f>C105*0.84</f>
        <v>125.24399999999999</v>
      </c>
    </row>
    <row r="106" spans="1:5" ht="48.75">
      <c r="A106" s="663" t="s">
        <v>2507</v>
      </c>
      <c r="B106" s="664" t="s">
        <v>2508</v>
      </c>
      <c r="C106" s="640">
        <v>211.2</v>
      </c>
      <c r="D106" s="641">
        <f>C106*0.95</f>
        <v>200.64000000000004</v>
      </c>
      <c r="E106" s="641">
        <f>C106*0.84</f>
        <v>177.40800000000002</v>
      </c>
    </row>
    <row r="107" spans="1:5" ht="12.75">
      <c r="A107" s="657" t="s">
        <v>2509</v>
      </c>
      <c r="B107" s="658" t="s">
        <v>2510</v>
      </c>
      <c r="C107" s="667">
        <v>17.8</v>
      </c>
      <c r="D107" s="641">
        <f>C107*0.95</f>
        <v>16.91</v>
      </c>
      <c r="E107" s="641">
        <f>C107*0.84</f>
        <v>14.952</v>
      </c>
    </row>
    <row r="108" spans="1:3" ht="12.75">
      <c r="A108" s="663"/>
      <c r="B108" s="664"/>
      <c r="C108" s="661"/>
    </row>
    <row r="109" spans="1:5" ht="12.75">
      <c r="A109" s="631" t="s">
        <v>2511</v>
      </c>
      <c r="B109" s="632" t="s">
        <v>2512</v>
      </c>
      <c r="C109" s="694"/>
      <c r="D109" s="634"/>
      <c r="E109" s="634"/>
    </row>
    <row r="110" spans="1:3" ht="12.75">
      <c r="A110" s="636"/>
      <c r="B110" s="637"/>
      <c r="C110" s="695"/>
    </row>
    <row r="111" spans="1:5" ht="44.25">
      <c r="A111" s="652" t="s">
        <v>2513</v>
      </c>
      <c r="B111" s="678" t="s">
        <v>2514</v>
      </c>
      <c r="C111" s="654">
        <v>152.2</v>
      </c>
      <c r="D111" s="641">
        <f>C111*0.95</f>
        <v>144.59</v>
      </c>
      <c r="E111" s="641">
        <f>C111*0.84</f>
        <v>127.84799999999998</v>
      </c>
    </row>
    <row r="112" spans="1:5" ht="23.25">
      <c r="A112" s="655" t="s">
        <v>2515</v>
      </c>
      <c r="B112" s="662" t="s">
        <v>2516</v>
      </c>
      <c r="C112" s="644">
        <v>258.3</v>
      </c>
      <c r="D112" s="641">
        <f>C112*0.95</f>
        <v>245.38500000000002</v>
      </c>
      <c r="E112" s="641">
        <f>C112*0.84</f>
        <v>216.972</v>
      </c>
    </row>
    <row r="113" spans="1:5" ht="33.75">
      <c r="A113" s="659" t="s">
        <v>2517</v>
      </c>
      <c r="B113" s="660" t="s">
        <v>2518</v>
      </c>
      <c r="C113" s="647">
        <v>239.3</v>
      </c>
      <c r="D113" s="641">
        <f>C113*0.95</f>
        <v>227.33500000000004</v>
      </c>
      <c r="E113" s="641">
        <f>C113*0.84</f>
        <v>201.012</v>
      </c>
    </row>
    <row r="114" spans="1:3" ht="12.75">
      <c r="A114" s="699"/>
      <c r="B114" s="700"/>
      <c r="C114" s="701"/>
    </row>
    <row r="115" spans="1:5" ht="12.75">
      <c r="A115" s="631" t="s">
        <v>2519</v>
      </c>
      <c r="B115" s="632" t="s">
        <v>2512</v>
      </c>
      <c r="C115" s="681"/>
      <c r="D115" s="634"/>
      <c r="E115" s="634"/>
    </row>
    <row r="116" spans="1:3" ht="12.75">
      <c r="A116" s="636"/>
      <c r="B116" s="637"/>
      <c r="C116" s="695"/>
    </row>
    <row r="117" spans="1:5" ht="65.25">
      <c r="A117" s="683" t="s">
        <v>2520</v>
      </c>
      <c r="B117" s="696" t="s">
        <v>2521</v>
      </c>
      <c r="C117" s="640">
        <v>226.5</v>
      </c>
      <c r="D117" s="641">
        <f>C117*0.95</f>
        <v>215.175</v>
      </c>
      <c r="E117" s="641">
        <f>C117*0.84</f>
        <v>190.26</v>
      </c>
    </row>
    <row r="118" spans="1:5" ht="12.75">
      <c r="A118" s="684" t="s">
        <v>2522</v>
      </c>
      <c r="B118" s="646" t="s">
        <v>2523</v>
      </c>
      <c r="C118" s="702">
        <v>251.2</v>
      </c>
      <c r="D118" s="641">
        <f>C118*0.95</f>
        <v>238.64000000000004</v>
      </c>
      <c r="E118" s="641">
        <f>C118*0.84</f>
        <v>211.008</v>
      </c>
    </row>
    <row r="119" spans="1:3" ht="12.75">
      <c r="A119" s="699"/>
      <c r="B119" s="700"/>
      <c r="C119" s="703"/>
    </row>
    <row r="120" spans="1:5" ht="12.75">
      <c r="A120" s="631" t="s">
        <v>2524</v>
      </c>
      <c r="B120" s="632" t="s">
        <v>2525</v>
      </c>
      <c r="C120" s="694"/>
      <c r="D120" s="634"/>
      <c r="E120" s="634"/>
    </row>
    <row r="121" spans="1:3" ht="12.75">
      <c r="A121" s="704"/>
      <c r="B121" s="660"/>
      <c r="C121" s="661"/>
    </row>
    <row r="122" spans="1:5" ht="86.25">
      <c r="A122" s="638" t="s">
        <v>2526</v>
      </c>
      <c r="B122" s="696" t="s">
        <v>2527</v>
      </c>
      <c r="C122" s="640">
        <v>655.5</v>
      </c>
      <c r="D122" s="641">
        <f>C122*0.95</f>
        <v>622.725</v>
      </c>
      <c r="E122" s="641">
        <f>C122*0.84</f>
        <v>550.62</v>
      </c>
    </row>
    <row r="123" spans="1:5" ht="12.75">
      <c r="A123" s="638" t="s">
        <v>2528</v>
      </c>
      <c r="B123" s="639" t="s">
        <v>2529</v>
      </c>
      <c r="C123" s="640">
        <v>655.5</v>
      </c>
      <c r="D123" s="641">
        <f>C123*0.95</f>
        <v>622.725</v>
      </c>
      <c r="E123" s="641">
        <f>C123*0.84</f>
        <v>550.62</v>
      </c>
    </row>
    <row r="124" spans="1:5" ht="12.75">
      <c r="A124" s="705" t="s">
        <v>2530</v>
      </c>
      <c r="B124" s="664" t="s">
        <v>2531</v>
      </c>
      <c r="C124" s="647">
        <v>655.5</v>
      </c>
      <c r="D124" s="641">
        <f>C124*0.95</f>
        <v>622.725</v>
      </c>
      <c r="E124" s="641">
        <f>C124*0.84</f>
        <v>550.62</v>
      </c>
    </row>
    <row r="125" spans="1:3" ht="12.75">
      <c r="A125" s="705"/>
      <c r="B125" s="664"/>
      <c r="C125" s="692"/>
    </row>
    <row r="126" spans="1:5" ht="12.75">
      <c r="A126" s="631" t="s">
        <v>2532</v>
      </c>
      <c r="B126" s="632"/>
      <c r="C126" s="694"/>
      <c r="D126" s="634"/>
      <c r="E126" s="634"/>
    </row>
    <row r="127" spans="1:5" ht="12.75">
      <c r="A127" s="659"/>
      <c r="B127" s="659" t="s">
        <v>2533</v>
      </c>
      <c r="C127" s="706"/>
      <c r="D127" s="641"/>
      <c r="E127" s="641"/>
    </row>
    <row r="128" spans="1:5" ht="12.75">
      <c r="A128" s="638" t="s">
        <v>2534</v>
      </c>
      <c r="B128" s="707" t="s">
        <v>2535</v>
      </c>
      <c r="C128" s="640">
        <v>59.8</v>
      </c>
      <c r="D128" s="641">
        <f>C128*0.95</f>
        <v>56.81000000000001</v>
      </c>
      <c r="E128" s="641">
        <f>C128*0.84</f>
        <v>50.232</v>
      </c>
    </row>
    <row r="129" spans="1:5" ht="12.75">
      <c r="A129" s="642" t="s">
        <v>2536</v>
      </c>
      <c r="B129" s="708" t="s">
        <v>2537</v>
      </c>
      <c r="C129" s="644">
        <v>119.6</v>
      </c>
      <c r="D129" s="641">
        <f>C129*0.95</f>
        <v>113.62000000000002</v>
      </c>
      <c r="E129" s="641">
        <f>C129*0.84</f>
        <v>100.464</v>
      </c>
    </row>
    <row r="130" spans="1:5" ht="12.75">
      <c r="A130" s="642" t="s">
        <v>2538</v>
      </c>
      <c r="B130" s="708" t="s">
        <v>2539</v>
      </c>
      <c r="C130" s="644">
        <v>75.9</v>
      </c>
      <c r="D130" s="641">
        <f>C130*0.95</f>
        <v>72.105</v>
      </c>
      <c r="E130" s="641">
        <f>C130*0.84</f>
        <v>63.756</v>
      </c>
    </row>
    <row r="131" spans="1:5" ht="12.75">
      <c r="A131" s="645" t="s">
        <v>2540</v>
      </c>
      <c r="B131" s="709" t="s">
        <v>2541</v>
      </c>
      <c r="C131" s="702">
        <v>85.1</v>
      </c>
      <c r="D131" s="641">
        <f>C131*0.95</f>
        <v>80.84500000000001</v>
      </c>
      <c r="E131" s="641">
        <f>C131*0.84</f>
        <v>71.48400000000001</v>
      </c>
    </row>
    <row r="132" spans="1:5" ht="12.75">
      <c r="A132" s="699"/>
      <c r="B132" s="700"/>
      <c r="C132" s="710"/>
      <c r="D132" s="641"/>
      <c r="E132" s="641"/>
    </row>
    <row r="133" spans="1:5" ht="12.75">
      <c r="A133" s="631" t="s">
        <v>2542</v>
      </c>
      <c r="B133" s="632"/>
      <c r="C133" s="650"/>
      <c r="D133" s="634"/>
      <c r="E133" s="634"/>
    </row>
    <row r="134" spans="1:3" ht="12.75">
      <c r="A134" s="704"/>
      <c r="B134" s="660"/>
      <c r="C134" s="661"/>
    </row>
    <row r="135" spans="1:5" ht="54.75">
      <c r="A135" s="638" t="s">
        <v>2543</v>
      </c>
      <c r="B135" s="696" t="s">
        <v>2544</v>
      </c>
      <c r="C135" s="640">
        <v>604.7</v>
      </c>
      <c r="D135" s="641">
        <f>C135*0.95</f>
        <v>574.465</v>
      </c>
      <c r="E135" s="641">
        <f>C135*0.84</f>
        <v>507.94800000000004</v>
      </c>
    </row>
    <row r="136" spans="1:5" ht="54.75">
      <c r="A136" s="638" t="s">
        <v>2545</v>
      </c>
      <c r="B136" s="696" t="s">
        <v>2546</v>
      </c>
      <c r="C136" s="640">
        <v>604.7</v>
      </c>
      <c r="D136" s="641">
        <f>C136*0.95</f>
        <v>574.465</v>
      </c>
      <c r="E136" s="641">
        <f>C136*0.84</f>
        <v>507.94800000000004</v>
      </c>
    </row>
    <row r="137" spans="1:5" ht="54.75">
      <c r="A137" s="705" t="s">
        <v>2547</v>
      </c>
      <c r="B137" s="711" t="s">
        <v>2548</v>
      </c>
      <c r="C137" s="647">
        <v>604.7</v>
      </c>
      <c r="D137" s="641">
        <f>C137*0.95</f>
        <v>574.465</v>
      </c>
      <c r="E137" s="641">
        <f>C137*0.84</f>
        <v>507.94800000000004</v>
      </c>
    </row>
    <row r="138" spans="1:3" ht="12.75">
      <c r="A138" s="704"/>
      <c r="B138" s="688"/>
      <c r="C138" s="661"/>
    </row>
    <row r="139" spans="1:5" ht="12.75">
      <c r="A139" s="631" t="s">
        <v>2549</v>
      </c>
      <c r="B139" s="632"/>
      <c r="C139" s="650"/>
      <c r="D139" s="634"/>
      <c r="E139" s="634"/>
    </row>
    <row r="140" spans="1:3" ht="12.75">
      <c r="A140" s="704"/>
      <c r="B140" s="688"/>
      <c r="C140" s="661"/>
    </row>
    <row r="141" spans="1:5" ht="54.75">
      <c r="A141" s="705" t="s">
        <v>2550</v>
      </c>
      <c r="B141" s="711" t="s">
        <v>2551</v>
      </c>
      <c r="C141" s="647">
        <v>1187.3</v>
      </c>
      <c r="D141" s="641">
        <f>C141*0.95</f>
        <v>1127.935</v>
      </c>
      <c r="E141" s="641">
        <f>C141*0.84</f>
        <v>997.3319999999999</v>
      </c>
    </row>
    <row r="142" spans="1:3" ht="12.75">
      <c r="A142" s="712"/>
      <c r="B142" s="659"/>
      <c r="C142" s="661"/>
    </row>
    <row r="143" spans="1:5" ht="12.75">
      <c r="A143" s="631" t="s">
        <v>2552</v>
      </c>
      <c r="B143" s="632"/>
      <c r="C143" s="650"/>
      <c r="D143" s="634"/>
      <c r="E143" s="634"/>
    </row>
    <row r="144" spans="1:3" ht="12.75">
      <c r="A144" s="713"/>
      <c r="B144" s="688"/>
      <c r="C144" s="661"/>
    </row>
    <row r="145" spans="1:5" ht="54.75">
      <c r="A145" s="705" t="s">
        <v>2553</v>
      </c>
      <c r="B145" s="711" t="s">
        <v>2554</v>
      </c>
      <c r="C145" s="714">
        <v>1299.5</v>
      </c>
      <c r="D145" s="641">
        <f>C145*0.95</f>
        <v>1234.525</v>
      </c>
      <c r="E145" s="641">
        <f>C145*0.84</f>
        <v>1091.58</v>
      </c>
    </row>
    <row r="146" spans="1:3" ht="12.75">
      <c r="A146" s="712"/>
      <c r="B146" s="659"/>
      <c r="C146" s="661"/>
    </row>
    <row r="147" spans="1:5" ht="12.75">
      <c r="A147" s="631" t="s">
        <v>2555</v>
      </c>
      <c r="B147" s="632"/>
      <c r="C147" s="650"/>
      <c r="D147" s="634"/>
      <c r="E147" s="634"/>
    </row>
    <row r="148" spans="1:3" ht="12.75">
      <c r="A148" s="713"/>
      <c r="B148" s="688"/>
      <c r="C148" s="661"/>
    </row>
    <row r="149" spans="1:5" ht="54.75">
      <c r="A149" s="704" t="s">
        <v>2556</v>
      </c>
      <c r="B149" s="715" t="s">
        <v>2557</v>
      </c>
      <c r="C149" s="647">
        <v>2365</v>
      </c>
      <c r="D149" s="641">
        <f>C149*0.95</f>
        <v>2246.75</v>
      </c>
      <c r="E149" s="641">
        <f>C149*0.84</f>
        <v>1986.6</v>
      </c>
    </row>
    <row r="150" spans="1:3" ht="12.75">
      <c r="A150" s="688"/>
      <c r="B150" s="688"/>
      <c r="C150" s="661"/>
    </row>
    <row r="151" spans="1:3" ht="12.75">
      <c r="A151" s="716"/>
      <c r="B151" s="660"/>
      <c r="C151" s="661"/>
    </row>
    <row r="152" spans="1:5" ht="12.75">
      <c r="A152" s="631" t="s">
        <v>2558</v>
      </c>
      <c r="B152" s="632"/>
      <c r="C152" s="650"/>
      <c r="D152" s="634"/>
      <c r="E152" s="634"/>
    </row>
    <row r="153" spans="1:5" ht="12.75">
      <c r="A153" s="659"/>
      <c r="B153" s="659"/>
      <c r="C153" s="706"/>
      <c r="D153" s="641"/>
      <c r="E153" s="641"/>
    </row>
    <row r="154" spans="1:5" ht="12.75">
      <c r="A154" s="717" t="s">
        <v>2559</v>
      </c>
      <c r="B154" s="718" t="s">
        <v>2560</v>
      </c>
      <c r="C154" s="640">
        <v>134.1</v>
      </c>
      <c r="D154" s="641">
        <f>C154*0.95</f>
        <v>127.39500000000001</v>
      </c>
      <c r="E154" s="641">
        <f>C154*0.84</f>
        <v>112.64399999999999</v>
      </c>
    </row>
    <row r="155" spans="1:5" ht="12.75">
      <c r="A155" s="719" t="s">
        <v>2561</v>
      </c>
      <c r="B155" s="720" t="s">
        <v>2562</v>
      </c>
      <c r="C155" s="644">
        <v>90.1</v>
      </c>
      <c r="D155" s="641">
        <f>C155*0.95</f>
        <v>85.59500000000001</v>
      </c>
      <c r="E155" s="641">
        <f>C155*0.84</f>
        <v>75.684</v>
      </c>
    </row>
    <row r="156" spans="1:5" ht="12.75">
      <c r="A156" s="719" t="s">
        <v>2563</v>
      </c>
      <c r="B156" s="720" t="s">
        <v>2564</v>
      </c>
      <c r="C156" s="644">
        <v>86</v>
      </c>
      <c r="D156" s="641">
        <f>C156*0.95</f>
        <v>81.7</v>
      </c>
      <c r="E156" s="641">
        <f>C156*0.84</f>
        <v>72.24</v>
      </c>
    </row>
    <row r="157" spans="1:5" ht="12.75">
      <c r="A157" s="719" t="s">
        <v>2565</v>
      </c>
      <c r="B157" s="720" t="s">
        <v>2566</v>
      </c>
      <c r="C157" s="644">
        <v>86</v>
      </c>
      <c r="D157" s="641">
        <f>C157*0.95</f>
        <v>81.7</v>
      </c>
      <c r="E157" s="641">
        <f>C157*0.84</f>
        <v>72.24</v>
      </c>
    </row>
    <row r="158" spans="1:5" ht="12.75">
      <c r="A158" s="721" t="s">
        <v>2567</v>
      </c>
      <c r="B158" s="722" t="s">
        <v>2568</v>
      </c>
      <c r="C158" s="644">
        <v>138.8</v>
      </c>
      <c r="D158" s="641">
        <f>C158*0.95</f>
        <v>131.86</v>
      </c>
      <c r="E158" s="641">
        <f>C158*0.84</f>
        <v>116.592</v>
      </c>
    </row>
    <row r="159" spans="1:5" ht="12.75">
      <c r="A159" s="721" t="s">
        <v>2569</v>
      </c>
      <c r="B159" s="722" t="s">
        <v>2570</v>
      </c>
      <c r="C159" s="647">
        <v>129.1</v>
      </c>
      <c r="D159" s="641">
        <f>C159*0.95</f>
        <v>122.64500000000001</v>
      </c>
      <c r="E159" s="641">
        <f>C159*0.84</f>
        <v>108.44399999999999</v>
      </c>
    </row>
    <row r="160" spans="1:5" ht="12.75">
      <c r="A160" s="659"/>
      <c r="B160" s="660"/>
      <c r="C160" s="706"/>
      <c r="D160" s="641"/>
      <c r="E160" s="641"/>
    </row>
    <row r="161" spans="1:5" ht="12.75">
      <c r="A161" s="648"/>
      <c r="B161" s="648"/>
      <c r="C161" s="687"/>
      <c r="D161" s="641"/>
      <c r="E161" s="641"/>
    </row>
    <row r="162" spans="1:5" ht="12.75">
      <c r="A162" s="659"/>
      <c r="B162" s="660"/>
      <c r="C162" s="706"/>
      <c r="D162" s="641"/>
      <c r="E162" s="641"/>
    </row>
    <row r="163" spans="1:5" ht="12.75">
      <c r="A163" s="631" t="s">
        <v>2485</v>
      </c>
      <c r="B163" s="632" t="s">
        <v>2571</v>
      </c>
      <c r="C163" s="650"/>
      <c r="D163" s="634"/>
      <c r="E163" s="634"/>
    </row>
    <row r="164" spans="1:3" ht="12.75">
      <c r="A164" s="636"/>
      <c r="B164" s="637"/>
      <c r="C164" s="651"/>
    </row>
    <row r="165" spans="1:5" ht="33.75">
      <c r="A165" s="683" t="s">
        <v>2572</v>
      </c>
      <c r="B165" s="696" t="s">
        <v>2573</v>
      </c>
      <c r="C165" s="654">
        <v>146.7</v>
      </c>
      <c r="D165" s="641">
        <f>C165*0.95</f>
        <v>139.365</v>
      </c>
      <c r="E165" s="641">
        <f>C165*0.84</f>
        <v>123.22799999999998</v>
      </c>
    </row>
    <row r="166" spans="1:5" ht="33.75">
      <c r="A166" s="673" t="s">
        <v>2574</v>
      </c>
      <c r="B166" s="696" t="s">
        <v>2575</v>
      </c>
      <c r="C166" s="672">
        <v>176.4</v>
      </c>
      <c r="D166" s="641">
        <f>C166*0.95</f>
        <v>167.58</v>
      </c>
      <c r="E166" s="641">
        <f>C166*0.84</f>
        <v>148.176</v>
      </c>
    </row>
    <row r="167" spans="1:5" ht="33.75">
      <c r="A167" s="655" t="s">
        <v>2576</v>
      </c>
      <c r="B167" s="723" t="s">
        <v>2577</v>
      </c>
      <c r="C167" s="672">
        <v>153.4</v>
      </c>
      <c r="D167" s="641">
        <f>C167*0.95</f>
        <v>145.73000000000002</v>
      </c>
      <c r="E167" s="641">
        <f>C167*0.84</f>
        <v>128.856</v>
      </c>
    </row>
    <row r="168" spans="1:5" ht="33.75">
      <c r="A168" s="655" t="s">
        <v>2578</v>
      </c>
      <c r="B168" s="723" t="s">
        <v>2579</v>
      </c>
      <c r="C168" s="672">
        <v>181.1</v>
      </c>
      <c r="D168" s="641">
        <f>C168*0.95</f>
        <v>172.04500000000002</v>
      </c>
      <c r="E168" s="641">
        <f>C168*0.84</f>
        <v>152.124</v>
      </c>
    </row>
    <row r="169" spans="1:5" ht="33.75">
      <c r="A169" s="673" t="s">
        <v>2580</v>
      </c>
      <c r="B169" s="696" t="s">
        <v>2581</v>
      </c>
      <c r="C169" s="672">
        <v>186</v>
      </c>
      <c r="D169" s="641">
        <f>C169*0.95</f>
        <v>176.70000000000002</v>
      </c>
      <c r="E169" s="641">
        <f>C169*0.84</f>
        <v>156.23999999999998</v>
      </c>
    </row>
    <row r="170" spans="1:5" ht="33.75">
      <c r="A170" s="673" t="s">
        <v>2582</v>
      </c>
      <c r="B170" s="696" t="s">
        <v>2583</v>
      </c>
      <c r="C170" s="672">
        <v>248</v>
      </c>
      <c r="D170" s="641">
        <f>C170*0.95</f>
        <v>235.60000000000002</v>
      </c>
      <c r="E170" s="641">
        <f>C170*0.84</f>
        <v>208.32</v>
      </c>
    </row>
    <row r="171" spans="1:5" ht="12.75">
      <c r="A171" s="673" t="s">
        <v>2584</v>
      </c>
      <c r="B171" s="685" t="s">
        <v>2585</v>
      </c>
      <c r="C171" s="672">
        <v>287.2</v>
      </c>
      <c r="D171" s="641">
        <f>C171*0.95</f>
        <v>272.84000000000003</v>
      </c>
      <c r="E171" s="641">
        <f>C171*0.84</f>
        <v>241.248</v>
      </c>
    </row>
    <row r="172" spans="1:5" ht="33.75">
      <c r="A172" s="655" t="s">
        <v>2586</v>
      </c>
      <c r="B172" s="723" t="s">
        <v>2587</v>
      </c>
      <c r="C172" s="672">
        <v>449.6</v>
      </c>
      <c r="D172" s="641">
        <f>C172*0.95</f>
        <v>427.12000000000006</v>
      </c>
      <c r="E172" s="641">
        <f>C172*0.84</f>
        <v>377.664</v>
      </c>
    </row>
    <row r="173" spans="1:5" ht="33.75">
      <c r="A173" s="652" t="s">
        <v>2588</v>
      </c>
      <c r="B173" s="678" t="s">
        <v>2589</v>
      </c>
      <c r="C173" s="672">
        <v>521.1</v>
      </c>
      <c r="D173" s="641">
        <f>C173*0.95</f>
        <v>495.0450000000001</v>
      </c>
      <c r="E173" s="641">
        <f>C173*0.84</f>
        <v>437.724</v>
      </c>
    </row>
    <row r="174" spans="1:5" ht="44.25" customHeight="1">
      <c r="A174" s="707" t="s">
        <v>2590</v>
      </c>
      <c r="B174" s="696" t="s">
        <v>2591</v>
      </c>
      <c r="C174" s="672">
        <v>565</v>
      </c>
      <c r="D174" s="641">
        <f>C174*0.95</f>
        <v>536.75</v>
      </c>
      <c r="E174" s="641">
        <f>C174*0.84</f>
        <v>474.59999999999997</v>
      </c>
    </row>
    <row r="175" spans="1:5" ht="44.25" customHeight="1">
      <c r="A175" s="707" t="s">
        <v>2592</v>
      </c>
      <c r="B175" s="696" t="s">
        <v>2593</v>
      </c>
      <c r="C175" s="644">
        <v>635.4</v>
      </c>
      <c r="D175" s="641">
        <f>C175*0.95</f>
        <v>603.63</v>
      </c>
      <c r="E175" s="641">
        <f>C175*0.84</f>
        <v>533.736</v>
      </c>
    </row>
    <row r="176" spans="1:5" ht="54.75">
      <c r="A176" s="707" t="s">
        <v>2594</v>
      </c>
      <c r="B176" s="696" t="s">
        <v>2595</v>
      </c>
      <c r="C176" s="644">
        <v>724.5</v>
      </c>
      <c r="D176" s="641">
        <f>C176*0.95</f>
        <v>688.2750000000001</v>
      </c>
      <c r="E176" s="641">
        <f>C176*0.84</f>
        <v>608.5799999999999</v>
      </c>
    </row>
    <row r="177" spans="1:5" ht="12.75">
      <c r="A177" s="707" t="s">
        <v>2596</v>
      </c>
      <c r="B177" s="639" t="s">
        <v>2597</v>
      </c>
      <c r="C177" s="644">
        <v>908.5</v>
      </c>
      <c r="D177" s="641">
        <f>C177*0.95</f>
        <v>863.075</v>
      </c>
      <c r="E177" s="641">
        <f>C177*0.84</f>
        <v>763.14</v>
      </c>
    </row>
    <row r="178" spans="1:5" ht="54.75">
      <c r="A178" s="683" t="s">
        <v>2598</v>
      </c>
      <c r="B178" s="696" t="s">
        <v>2599</v>
      </c>
      <c r="C178" s="644">
        <v>760.7</v>
      </c>
      <c r="D178" s="641">
        <f>C178*0.95</f>
        <v>722.6650000000001</v>
      </c>
      <c r="E178" s="641">
        <f>C178*0.84</f>
        <v>638.988</v>
      </c>
    </row>
    <row r="179" spans="1:5" ht="23.25">
      <c r="A179" s="673" t="s">
        <v>2600</v>
      </c>
      <c r="B179" s="685" t="s">
        <v>2601</v>
      </c>
      <c r="C179" s="644">
        <v>25</v>
      </c>
      <c r="D179" s="641">
        <f>C179*0.95</f>
        <v>23.75</v>
      </c>
      <c r="E179" s="641">
        <f>C179*0.84</f>
        <v>21</v>
      </c>
    </row>
    <row r="180" spans="1:5" ht="12.75">
      <c r="A180" s="655" t="s">
        <v>2602</v>
      </c>
      <c r="B180" s="662" t="s">
        <v>2603</v>
      </c>
      <c r="C180" s="672">
        <v>50</v>
      </c>
      <c r="D180" s="641">
        <f>C180*0.95</f>
        <v>47.5</v>
      </c>
      <c r="E180" s="641">
        <f>C180*0.84</f>
        <v>42</v>
      </c>
    </row>
    <row r="181" spans="1:5" ht="12.75">
      <c r="A181" s="655" t="s">
        <v>2604</v>
      </c>
      <c r="B181" s="662" t="s">
        <v>2605</v>
      </c>
      <c r="C181" s="672">
        <v>42.7</v>
      </c>
      <c r="D181" s="641">
        <f>C181*0.95</f>
        <v>40.565000000000005</v>
      </c>
      <c r="E181" s="641">
        <f>C181*0.84</f>
        <v>35.868</v>
      </c>
    </row>
    <row r="182" spans="1:5" ht="12.75">
      <c r="A182" s="673" t="s">
        <v>2606</v>
      </c>
      <c r="B182" s="685" t="s">
        <v>2607</v>
      </c>
      <c r="C182" s="672">
        <v>42.7</v>
      </c>
      <c r="D182" s="641">
        <f>C182*0.95</f>
        <v>40.565000000000005</v>
      </c>
      <c r="E182" s="641">
        <f>C182*0.84</f>
        <v>35.868</v>
      </c>
    </row>
    <row r="183" spans="1:5" ht="12.75">
      <c r="A183" s="673" t="s">
        <v>2608</v>
      </c>
      <c r="B183" s="685" t="s">
        <v>2609</v>
      </c>
      <c r="C183" s="644">
        <v>41.2</v>
      </c>
      <c r="D183" s="641">
        <f>C183*0.95</f>
        <v>39.14000000000001</v>
      </c>
      <c r="E183" s="641">
        <f>C183*0.84</f>
        <v>34.608000000000004</v>
      </c>
    </row>
    <row r="184" spans="1:5" ht="12.75">
      <c r="A184" s="673" t="s">
        <v>2610</v>
      </c>
      <c r="B184" s="685" t="s">
        <v>2611</v>
      </c>
      <c r="C184" s="644">
        <v>121.9</v>
      </c>
      <c r="D184" s="641">
        <f>C184*0.95</f>
        <v>115.805</v>
      </c>
      <c r="E184" s="641">
        <f>C184*0.84</f>
        <v>102.396</v>
      </c>
    </row>
    <row r="185" spans="1:5" ht="12.75">
      <c r="A185" s="655" t="s">
        <v>2612</v>
      </c>
      <c r="B185" s="662" t="s">
        <v>2613</v>
      </c>
      <c r="C185" s="644">
        <v>107.6</v>
      </c>
      <c r="D185" s="641">
        <f>C185*0.95</f>
        <v>102.22000000000001</v>
      </c>
      <c r="E185" s="641">
        <f>C185*0.84</f>
        <v>90.384</v>
      </c>
    </row>
    <row r="186" spans="1:5" ht="12.75">
      <c r="A186" s="673" t="s">
        <v>2614</v>
      </c>
      <c r="B186" s="685" t="s">
        <v>2615</v>
      </c>
      <c r="C186" s="644">
        <v>107.6</v>
      </c>
      <c r="D186" s="641">
        <f>C186*0.95</f>
        <v>102.22000000000001</v>
      </c>
      <c r="E186" s="641">
        <f>C186*0.84</f>
        <v>90.384</v>
      </c>
    </row>
    <row r="187" spans="1:5" ht="12.75">
      <c r="A187" s="673" t="s">
        <v>2616</v>
      </c>
      <c r="B187" s="685" t="s">
        <v>2617</v>
      </c>
      <c r="C187" s="644">
        <v>71.2</v>
      </c>
      <c r="D187" s="641">
        <f>C187*0.95</f>
        <v>67.64</v>
      </c>
      <c r="E187" s="641">
        <f>C187*0.84</f>
        <v>59.808</v>
      </c>
    </row>
    <row r="188" spans="1:5" ht="24.75">
      <c r="A188" s="655" t="s">
        <v>2618</v>
      </c>
      <c r="B188" s="662" t="s">
        <v>2619</v>
      </c>
      <c r="C188" s="644">
        <v>740.6</v>
      </c>
      <c r="D188" s="641">
        <f>C188*0.95</f>
        <v>703.57</v>
      </c>
      <c r="E188" s="641">
        <f>C188*0.84</f>
        <v>622.104</v>
      </c>
    </row>
    <row r="189" spans="1:5" ht="24.75">
      <c r="A189" s="673" t="s">
        <v>2620</v>
      </c>
      <c r="B189" s="662" t="s">
        <v>2621</v>
      </c>
      <c r="C189" s="644">
        <v>605.4</v>
      </c>
      <c r="D189" s="641">
        <f>C189*0.95</f>
        <v>575.13</v>
      </c>
      <c r="E189" s="641">
        <f>C189*0.84</f>
        <v>508.53599999999994</v>
      </c>
    </row>
    <row r="190" spans="1:5" ht="24.75">
      <c r="A190" s="673" t="s">
        <v>2622</v>
      </c>
      <c r="B190" s="685" t="s">
        <v>2623</v>
      </c>
      <c r="C190" s="644">
        <v>45.1</v>
      </c>
      <c r="D190" s="641">
        <f>C190*0.95</f>
        <v>42.845000000000006</v>
      </c>
      <c r="E190" s="641">
        <f>C190*0.84</f>
        <v>37.884</v>
      </c>
    </row>
    <row r="191" spans="1:5" ht="12.75">
      <c r="A191" s="673" t="s">
        <v>2624</v>
      </c>
      <c r="B191" s="724" t="s">
        <v>2625</v>
      </c>
      <c r="C191" s="644">
        <v>59.9</v>
      </c>
      <c r="D191" s="641">
        <f>C191*0.95</f>
        <v>56.905</v>
      </c>
      <c r="E191" s="641">
        <f>C191*0.84</f>
        <v>50.315999999999995</v>
      </c>
    </row>
    <row r="192" spans="1:5" ht="12.75">
      <c r="A192" s="663" t="s">
        <v>2626</v>
      </c>
      <c r="B192" s="725" t="s">
        <v>2627</v>
      </c>
      <c r="C192" s="644">
        <v>90</v>
      </c>
      <c r="D192" s="641">
        <f>C192*0.95</f>
        <v>85.5</v>
      </c>
      <c r="E192" s="641">
        <f>C192*0.84</f>
        <v>75.6</v>
      </c>
    </row>
    <row r="193" spans="1:5" ht="12.75">
      <c r="A193" s="673" t="s">
        <v>2628</v>
      </c>
      <c r="B193" s="720" t="s">
        <v>2629</v>
      </c>
      <c r="C193" s="644">
        <v>121</v>
      </c>
      <c r="D193" s="641">
        <f>C193*0.95</f>
        <v>114.95</v>
      </c>
      <c r="E193" s="641">
        <f>C193*0.84</f>
        <v>101.64</v>
      </c>
    </row>
    <row r="194" spans="1:5" ht="12.75">
      <c r="A194" s="673" t="s">
        <v>2630</v>
      </c>
      <c r="B194" s="724" t="s">
        <v>2631</v>
      </c>
      <c r="C194" s="644">
        <v>56.5</v>
      </c>
      <c r="D194" s="641">
        <f>C194*0.95</f>
        <v>53.675000000000004</v>
      </c>
      <c r="E194" s="641">
        <f>C194*0.84</f>
        <v>47.46</v>
      </c>
    </row>
    <row r="195" spans="1:5" ht="12.75">
      <c r="A195" s="683" t="s">
        <v>2632</v>
      </c>
      <c r="B195" s="726" t="s">
        <v>2633</v>
      </c>
      <c r="C195" s="644">
        <v>53.1</v>
      </c>
      <c r="D195" s="641">
        <f>C195*0.95</f>
        <v>50.44500000000001</v>
      </c>
      <c r="E195" s="641">
        <f>C195*0.84</f>
        <v>44.604</v>
      </c>
    </row>
    <row r="196" spans="1:5" ht="12.75">
      <c r="A196" s="673" t="s">
        <v>2634</v>
      </c>
      <c r="B196" s="724" t="s">
        <v>2635</v>
      </c>
      <c r="C196" s="644">
        <v>210</v>
      </c>
      <c r="D196" s="641">
        <f>C196*0.95</f>
        <v>199.5</v>
      </c>
      <c r="E196" s="641">
        <f>C196*0.84</f>
        <v>176.4</v>
      </c>
    </row>
    <row r="197" spans="1:5" ht="12.75">
      <c r="A197" s="663" t="s">
        <v>2636</v>
      </c>
      <c r="B197" s="725" t="s">
        <v>2637</v>
      </c>
      <c r="C197" s="644">
        <v>57.5</v>
      </c>
      <c r="D197" s="641">
        <f>C197*0.95</f>
        <v>54.62500000000001</v>
      </c>
      <c r="E197" s="641">
        <f>C197*0.84</f>
        <v>48.3</v>
      </c>
    </row>
    <row r="198" spans="1:5" ht="36.75">
      <c r="A198" s="727" t="s">
        <v>2638</v>
      </c>
      <c r="B198" s="728" t="s">
        <v>2639</v>
      </c>
      <c r="C198" s="672">
        <v>270</v>
      </c>
      <c r="D198" s="641">
        <f>C198*0.95</f>
        <v>256.5</v>
      </c>
      <c r="E198" s="641">
        <f>C198*0.84</f>
        <v>226.79999999999998</v>
      </c>
    </row>
    <row r="199" spans="1:5" ht="36.75">
      <c r="A199" s="727" t="s">
        <v>2640</v>
      </c>
      <c r="B199" s="728" t="s">
        <v>2641</v>
      </c>
      <c r="C199" s="672">
        <v>339</v>
      </c>
      <c r="D199" s="641">
        <f>C199*0.95</f>
        <v>322.05</v>
      </c>
      <c r="E199" s="641">
        <f>C199*0.84</f>
        <v>284.76</v>
      </c>
    </row>
    <row r="200" spans="1:5" ht="36.75">
      <c r="A200" s="727" t="s">
        <v>2642</v>
      </c>
      <c r="B200" s="728" t="s">
        <v>2643</v>
      </c>
      <c r="C200" s="672">
        <v>486</v>
      </c>
      <c r="D200" s="641">
        <f>C200*0.95</f>
        <v>461.70000000000005</v>
      </c>
      <c r="E200" s="641">
        <f>C200*0.84</f>
        <v>408.24</v>
      </c>
    </row>
    <row r="201" spans="1:5" ht="36.75">
      <c r="A201" s="727" t="s">
        <v>2644</v>
      </c>
      <c r="B201" s="685" t="s">
        <v>2645</v>
      </c>
      <c r="C201" s="672">
        <v>576</v>
      </c>
      <c r="D201" s="641">
        <f>C201*0.95</f>
        <v>547.2</v>
      </c>
      <c r="E201" s="641">
        <f>C201*0.84</f>
        <v>483.84</v>
      </c>
    </row>
    <row r="202" spans="1:5" ht="48.75">
      <c r="A202" s="727" t="s">
        <v>2646</v>
      </c>
      <c r="B202" s="685" t="s">
        <v>2647</v>
      </c>
      <c r="C202" s="672">
        <v>1080</v>
      </c>
      <c r="D202" s="641">
        <f>C202*0.95</f>
        <v>1026</v>
      </c>
      <c r="E202" s="641">
        <f>C202*0.84</f>
        <v>907.1999999999999</v>
      </c>
    </row>
    <row r="203" spans="1:5" ht="36.75">
      <c r="A203" s="727" t="s">
        <v>2648</v>
      </c>
      <c r="B203" s="685" t="s">
        <v>2649</v>
      </c>
      <c r="C203" s="672">
        <v>234</v>
      </c>
      <c r="D203" s="641">
        <f>C203*0.95</f>
        <v>222.3</v>
      </c>
      <c r="E203" s="641">
        <f>C203*0.84</f>
        <v>196.56</v>
      </c>
    </row>
    <row r="204" spans="1:5" ht="36.75">
      <c r="A204" s="727" t="s">
        <v>2650</v>
      </c>
      <c r="B204" s="685" t="s">
        <v>2651</v>
      </c>
      <c r="C204" s="672">
        <v>306</v>
      </c>
      <c r="D204" s="641">
        <f>C204*0.95</f>
        <v>290.70000000000005</v>
      </c>
      <c r="E204" s="641">
        <f>C204*0.84</f>
        <v>257.03999999999996</v>
      </c>
    </row>
    <row r="205" spans="1:5" ht="36.75">
      <c r="A205" s="727" t="s">
        <v>2652</v>
      </c>
      <c r="B205" s="685" t="s">
        <v>2653</v>
      </c>
      <c r="C205" s="672">
        <v>382</v>
      </c>
      <c r="D205" s="641">
        <f>C205*0.95</f>
        <v>362.90000000000003</v>
      </c>
      <c r="E205" s="641">
        <f>C205*0.84</f>
        <v>320.88</v>
      </c>
    </row>
    <row r="206" spans="1:5" ht="36.75">
      <c r="A206" s="727" t="s">
        <v>2654</v>
      </c>
      <c r="B206" s="685" t="s">
        <v>2655</v>
      </c>
      <c r="C206" s="672">
        <v>468</v>
      </c>
      <c r="D206" s="641">
        <f>C206*0.95</f>
        <v>444.6</v>
      </c>
      <c r="E206" s="641">
        <f>C206*0.84</f>
        <v>393.12</v>
      </c>
    </row>
    <row r="207" spans="1:5" ht="36.75">
      <c r="A207" s="727" t="s">
        <v>2656</v>
      </c>
      <c r="B207" s="685" t="s">
        <v>2657</v>
      </c>
      <c r="C207" s="672">
        <v>619</v>
      </c>
      <c r="D207" s="641">
        <f>C207*0.95</f>
        <v>588.0500000000001</v>
      </c>
      <c r="E207" s="641">
        <f>C207*0.84</f>
        <v>519.96</v>
      </c>
    </row>
    <row r="208" spans="1:5" ht="24.75">
      <c r="A208" s="729" t="s">
        <v>2658</v>
      </c>
      <c r="B208" s="685" t="s">
        <v>2659</v>
      </c>
      <c r="C208" s="672">
        <v>252</v>
      </c>
      <c r="D208" s="641">
        <f>C208*0.95</f>
        <v>239.4</v>
      </c>
      <c r="E208" s="641">
        <f>C208*0.84</f>
        <v>211.67999999999998</v>
      </c>
    </row>
    <row r="209" spans="1:5" ht="24.75">
      <c r="A209" s="729" t="s">
        <v>2660</v>
      </c>
      <c r="B209" s="685" t="s">
        <v>2661</v>
      </c>
      <c r="C209" s="672">
        <v>324</v>
      </c>
      <c r="D209" s="641">
        <f>C209*0.95</f>
        <v>307.8</v>
      </c>
      <c r="E209" s="641">
        <f>C209*0.84</f>
        <v>272.15999999999997</v>
      </c>
    </row>
    <row r="210" spans="1:5" ht="24.75">
      <c r="A210" s="729" t="s">
        <v>2662</v>
      </c>
      <c r="B210" s="685" t="s">
        <v>2663</v>
      </c>
      <c r="C210" s="672">
        <v>375</v>
      </c>
      <c r="D210" s="641">
        <f>C210*0.95</f>
        <v>356.25</v>
      </c>
      <c r="E210" s="641">
        <f>C210*0.84</f>
        <v>315</v>
      </c>
    </row>
    <row r="211" spans="1:5" ht="24.75">
      <c r="A211" s="729" t="s">
        <v>2664</v>
      </c>
      <c r="B211" s="685" t="s">
        <v>2665</v>
      </c>
      <c r="C211" s="672">
        <v>432</v>
      </c>
      <c r="D211" s="641">
        <f>C211*0.95</f>
        <v>410.40000000000003</v>
      </c>
      <c r="E211" s="641">
        <f>C211*0.84</f>
        <v>362.88</v>
      </c>
    </row>
    <row r="212" spans="1:5" ht="24.75">
      <c r="A212" s="729" t="s">
        <v>2666</v>
      </c>
      <c r="B212" s="685" t="s">
        <v>2667</v>
      </c>
      <c r="C212" s="672">
        <v>702</v>
      </c>
      <c r="D212" s="641">
        <f>C212*0.95</f>
        <v>666.9000000000001</v>
      </c>
      <c r="E212" s="641">
        <f>C212*0.84</f>
        <v>589.68</v>
      </c>
    </row>
    <row r="213" spans="1:5" ht="36.75">
      <c r="A213" s="727" t="s">
        <v>2668</v>
      </c>
      <c r="B213" s="685" t="s">
        <v>2669</v>
      </c>
      <c r="C213" s="672">
        <v>540</v>
      </c>
      <c r="D213" s="641">
        <f>C213*0.95</f>
        <v>513</v>
      </c>
      <c r="E213" s="641">
        <f>C213*0.84</f>
        <v>453.59999999999997</v>
      </c>
    </row>
    <row r="214" spans="1:5" ht="24.75">
      <c r="A214" s="727" t="s">
        <v>2670</v>
      </c>
      <c r="B214" s="685" t="s">
        <v>2671</v>
      </c>
      <c r="C214" s="672">
        <v>468</v>
      </c>
      <c r="D214" s="641">
        <f>C214*0.95</f>
        <v>444.6</v>
      </c>
      <c r="E214" s="641">
        <f>C214*0.84</f>
        <v>393.12</v>
      </c>
    </row>
    <row r="215" spans="1:5" ht="12.75">
      <c r="A215" s="727" t="s">
        <v>2672</v>
      </c>
      <c r="B215" s="685" t="s">
        <v>2673</v>
      </c>
      <c r="C215" s="672">
        <v>342</v>
      </c>
      <c r="D215" s="641">
        <f>C215*0.95</f>
        <v>324.90000000000003</v>
      </c>
      <c r="E215" s="641">
        <f>C215*0.84</f>
        <v>287.28</v>
      </c>
    </row>
    <row r="216" spans="1:5" ht="24.75">
      <c r="A216" s="729" t="s">
        <v>2674</v>
      </c>
      <c r="B216" s="685" t="s">
        <v>2675</v>
      </c>
      <c r="C216" s="672">
        <v>403</v>
      </c>
      <c r="D216" s="641">
        <f>C216*0.95</f>
        <v>382.85</v>
      </c>
      <c r="E216" s="641">
        <f>C216*0.84</f>
        <v>338.52</v>
      </c>
    </row>
    <row r="217" spans="1:5" ht="24.75">
      <c r="A217" s="729" t="s">
        <v>2676</v>
      </c>
      <c r="B217" s="685" t="s">
        <v>2677</v>
      </c>
      <c r="C217" s="672">
        <v>274</v>
      </c>
      <c r="D217" s="641">
        <f>C217*0.95</f>
        <v>260.3</v>
      </c>
      <c r="E217" s="641">
        <f>C217*0.84</f>
        <v>230.16</v>
      </c>
    </row>
    <row r="218" spans="1:5" ht="12.75">
      <c r="A218" s="729" t="s">
        <v>2678</v>
      </c>
      <c r="B218" s="685" t="s">
        <v>2679</v>
      </c>
      <c r="C218" s="672">
        <v>198</v>
      </c>
      <c r="D218" s="641">
        <f>C218*0.95</f>
        <v>188.10000000000002</v>
      </c>
      <c r="E218" s="641">
        <f>C218*0.84</f>
        <v>166.32</v>
      </c>
    </row>
    <row r="219" spans="1:5" ht="12.75">
      <c r="A219" s="729" t="s">
        <v>2680</v>
      </c>
      <c r="B219" s="685" t="s">
        <v>2681</v>
      </c>
      <c r="C219" s="672">
        <v>198</v>
      </c>
      <c r="D219" s="641">
        <f>C219*0.95</f>
        <v>188.10000000000002</v>
      </c>
      <c r="E219" s="641">
        <f>C219*0.84</f>
        <v>166.32</v>
      </c>
    </row>
    <row r="220" spans="1:5" ht="12.75">
      <c r="A220" s="727" t="s">
        <v>2682</v>
      </c>
      <c r="B220" s="724" t="s">
        <v>2683</v>
      </c>
      <c r="C220" s="672">
        <v>90</v>
      </c>
      <c r="D220" s="641">
        <f>C220*0.95</f>
        <v>85.5</v>
      </c>
      <c r="E220" s="641">
        <f>C220*0.84</f>
        <v>75.6</v>
      </c>
    </row>
    <row r="221" spans="1:5" ht="12.75">
      <c r="A221" s="727" t="s">
        <v>2684</v>
      </c>
      <c r="B221" s="724" t="s">
        <v>2685</v>
      </c>
      <c r="C221" s="672">
        <v>72</v>
      </c>
      <c r="D221" s="641">
        <f>C221*0.95</f>
        <v>68.4</v>
      </c>
      <c r="E221" s="641">
        <f>C221*0.84</f>
        <v>60.48</v>
      </c>
    </row>
    <row r="222" spans="1:5" ht="24.75">
      <c r="A222" s="727" t="s">
        <v>2686</v>
      </c>
      <c r="B222" s="697" t="s">
        <v>2687</v>
      </c>
      <c r="C222" s="672">
        <v>11</v>
      </c>
      <c r="D222" s="641">
        <f>C222*0.95</f>
        <v>10.450000000000001</v>
      </c>
      <c r="E222" s="641">
        <f>C222*0.84</f>
        <v>9.24</v>
      </c>
    </row>
    <row r="223" spans="1:5" ht="12.75">
      <c r="A223" s="727" t="s">
        <v>2688</v>
      </c>
      <c r="B223" s="685" t="s">
        <v>2689</v>
      </c>
      <c r="C223" s="654">
        <v>101</v>
      </c>
      <c r="D223" s="641">
        <f>C223*0.95</f>
        <v>95.95</v>
      </c>
      <c r="E223" s="641">
        <f>C223*0.84</f>
        <v>84.84</v>
      </c>
    </row>
    <row r="224" spans="1:5" ht="12.75">
      <c r="A224" s="727" t="s">
        <v>2690</v>
      </c>
      <c r="B224" s="685" t="s">
        <v>2691</v>
      </c>
      <c r="C224" s="672">
        <v>101</v>
      </c>
      <c r="D224" s="641">
        <f>C224*0.95</f>
        <v>95.95</v>
      </c>
      <c r="E224" s="641">
        <f>C224*0.84</f>
        <v>84.84</v>
      </c>
    </row>
    <row r="225" spans="1:5" ht="24.75">
      <c r="A225" s="729" t="s">
        <v>2692</v>
      </c>
      <c r="B225" s="685" t="s">
        <v>2693</v>
      </c>
      <c r="C225" s="672">
        <v>187</v>
      </c>
      <c r="D225" s="641">
        <f>C225*0.95</f>
        <v>177.65</v>
      </c>
      <c r="E225" s="641">
        <f>C225*0.84</f>
        <v>157.07999999999998</v>
      </c>
    </row>
    <row r="226" spans="1:5" ht="12.75">
      <c r="A226" s="727" t="s">
        <v>2694</v>
      </c>
      <c r="B226" s="724" t="s">
        <v>2695</v>
      </c>
      <c r="C226" s="672">
        <v>36</v>
      </c>
      <c r="D226" s="641">
        <f>C226*0.95</f>
        <v>34.2</v>
      </c>
      <c r="E226" s="641">
        <f>C226*0.84</f>
        <v>30.24</v>
      </c>
    </row>
    <row r="227" spans="1:5" ht="12.75">
      <c r="A227" s="727" t="s">
        <v>2696</v>
      </c>
      <c r="B227" s="724" t="s">
        <v>2697</v>
      </c>
      <c r="C227" s="672">
        <v>36</v>
      </c>
      <c r="D227" s="641">
        <f>C227*0.95</f>
        <v>34.2</v>
      </c>
      <c r="E227" s="641">
        <f>C227*0.84</f>
        <v>30.24</v>
      </c>
    </row>
    <row r="228" spans="1:5" ht="12.75">
      <c r="A228" s="727" t="s">
        <v>2698</v>
      </c>
      <c r="B228" s="724" t="s">
        <v>2699</v>
      </c>
      <c r="C228" s="672">
        <v>101</v>
      </c>
      <c r="D228" s="641">
        <f>C228*0.95</f>
        <v>95.95</v>
      </c>
      <c r="E228" s="641">
        <f>C228*0.84</f>
        <v>84.84</v>
      </c>
    </row>
    <row r="229" spans="1:5" ht="12.75">
      <c r="A229" s="727" t="s">
        <v>2700</v>
      </c>
      <c r="B229" s="724" t="s">
        <v>2701</v>
      </c>
      <c r="C229" s="672">
        <v>133</v>
      </c>
      <c r="D229" s="641">
        <f>C229*0.95</f>
        <v>126.35000000000001</v>
      </c>
      <c r="E229" s="641">
        <f>C229*0.84</f>
        <v>111.72</v>
      </c>
    </row>
    <row r="230" spans="1:5" ht="12.75">
      <c r="A230" s="727" t="s">
        <v>2702</v>
      </c>
      <c r="B230" s="724" t="s">
        <v>2703</v>
      </c>
      <c r="C230" s="672">
        <v>162</v>
      </c>
      <c r="D230" s="641">
        <f>C230*0.95</f>
        <v>153.9</v>
      </c>
      <c r="E230" s="641">
        <f>C230*0.84</f>
        <v>136.07999999999998</v>
      </c>
    </row>
    <row r="231" spans="1:5" ht="12.75">
      <c r="A231" s="727" t="s">
        <v>2704</v>
      </c>
      <c r="B231" s="724" t="s">
        <v>2705</v>
      </c>
      <c r="C231" s="672">
        <v>191</v>
      </c>
      <c r="D231" s="641">
        <f>C231*0.95</f>
        <v>181.45000000000002</v>
      </c>
      <c r="E231" s="641">
        <f>C231*0.84</f>
        <v>160.44</v>
      </c>
    </row>
    <row r="232" spans="1:5" ht="24.75">
      <c r="A232" s="727" t="s">
        <v>2706</v>
      </c>
      <c r="B232" s="685" t="s">
        <v>2707</v>
      </c>
      <c r="C232" s="672">
        <v>144</v>
      </c>
      <c r="D232" s="641">
        <f>C232*0.95</f>
        <v>136.8</v>
      </c>
      <c r="E232" s="641">
        <f>C232*0.84</f>
        <v>120.96</v>
      </c>
    </row>
    <row r="233" spans="1:5" ht="12.75">
      <c r="A233" s="727" t="s">
        <v>2708</v>
      </c>
      <c r="B233" s="724" t="s">
        <v>2709</v>
      </c>
      <c r="C233" s="672">
        <v>81</v>
      </c>
      <c r="D233" s="641">
        <f>C233*0.95</f>
        <v>76.95</v>
      </c>
      <c r="E233" s="641">
        <f>C233*0.84</f>
        <v>68.03999999999999</v>
      </c>
    </row>
    <row r="234" spans="1:5" ht="12.75">
      <c r="A234" s="727" t="s">
        <v>2710</v>
      </c>
      <c r="B234" s="685" t="s">
        <v>2711</v>
      </c>
      <c r="C234" s="672">
        <v>101</v>
      </c>
      <c r="D234" s="641">
        <f>C234*0.95</f>
        <v>95.95</v>
      </c>
      <c r="E234" s="641">
        <f>C234*0.84</f>
        <v>84.84</v>
      </c>
    </row>
    <row r="235" spans="1:5" ht="12.75">
      <c r="A235" s="727" t="s">
        <v>2712</v>
      </c>
      <c r="B235" s="685" t="s">
        <v>2713</v>
      </c>
      <c r="C235" s="672">
        <v>90</v>
      </c>
      <c r="D235" s="641">
        <f>C235*0.95</f>
        <v>85.5</v>
      </c>
      <c r="E235" s="641">
        <f>C235*0.84</f>
        <v>75.6</v>
      </c>
    </row>
    <row r="236" spans="1:5" ht="12.75">
      <c r="A236" s="727" t="s">
        <v>2714</v>
      </c>
      <c r="B236" s="724" t="s">
        <v>2715</v>
      </c>
      <c r="C236" s="672">
        <v>36</v>
      </c>
      <c r="D236" s="641">
        <f>C236*0.95</f>
        <v>34.2</v>
      </c>
      <c r="E236" s="641">
        <f>C236*0.84</f>
        <v>30.24</v>
      </c>
    </row>
    <row r="237" spans="1:5" ht="24.75">
      <c r="A237" s="729" t="s">
        <v>2716</v>
      </c>
      <c r="B237" s="685" t="s">
        <v>2717</v>
      </c>
      <c r="C237" s="672">
        <v>90</v>
      </c>
      <c r="D237" s="641">
        <f>C237*0.95</f>
        <v>85.5</v>
      </c>
      <c r="E237" s="641">
        <f>C237*0.84</f>
        <v>75.6</v>
      </c>
    </row>
    <row r="238" spans="1:5" ht="24.75">
      <c r="A238" s="729" t="s">
        <v>2718</v>
      </c>
      <c r="B238" s="685" t="s">
        <v>2719</v>
      </c>
      <c r="C238" s="672">
        <v>159</v>
      </c>
      <c r="D238" s="641">
        <f>C238*0.95</f>
        <v>151.05</v>
      </c>
      <c r="E238" s="641">
        <f>C238*0.84</f>
        <v>133.56</v>
      </c>
    </row>
    <row r="239" spans="1:5" ht="12.75">
      <c r="A239" s="729" t="s">
        <v>2720</v>
      </c>
      <c r="B239" s="685" t="s">
        <v>2721</v>
      </c>
      <c r="C239" s="672">
        <v>47</v>
      </c>
      <c r="D239" s="641">
        <f>C239*0.95</f>
        <v>44.650000000000006</v>
      </c>
      <c r="E239" s="641">
        <f>C239*0.84</f>
        <v>39.48</v>
      </c>
    </row>
    <row r="240" spans="1:5" ht="12.75">
      <c r="A240" s="730" t="s">
        <v>2722</v>
      </c>
      <c r="B240" s="697" t="s">
        <v>2723</v>
      </c>
      <c r="C240" s="667">
        <v>54</v>
      </c>
      <c r="D240" s="641">
        <f>C240*0.95</f>
        <v>51.300000000000004</v>
      </c>
      <c r="E240" s="641">
        <f>C240*0.84</f>
        <v>45.36</v>
      </c>
    </row>
    <row r="241" spans="1:3" ht="12.75">
      <c r="A241" s="730"/>
      <c r="B241" s="697"/>
      <c r="C241" s="731"/>
    </row>
    <row r="242" spans="1:5" ht="12.75">
      <c r="A242" s="631" t="s">
        <v>2503</v>
      </c>
      <c r="B242" s="632" t="s">
        <v>2724</v>
      </c>
      <c r="C242" s="650"/>
      <c r="D242" s="634"/>
      <c r="E242" s="634"/>
    </row>
    <row r="243" spans="1:3" ht="12.75">
      <c r="A243" s="636"/>
      <c r="B243" s="637"/>
      <c r="C243" s="651"/>
    </row>
    <row r="244" spans="1:5" ht="23.25">
      <c r="A244" s="652" t="s">
        <v>2725</v>
      </c>
      <c r="B244" s="678" t="s">
        <v>2726</v>
      </c>
      <c r="C244" s="654">
        <v>165.6</v>
      </c>
      <c r="D244" s="641">
        <f>C244*0.95</f>
        <v>157.32</v>
      </c>
      <c r="E244" s="641">
        <f>C244*0.84</f>
        <v>139.10399999999998</v>
      </c>
    </row>
    <row r="245" spans="1:5" ht="12.75">
      <c r="A245" s="655" t="s">
        <v>2727</v>
      </c>
      <c r="B245" s="656" t="s">
        <v>2728</v>
      </c>
      <c r="C245" s="672">
        <v>4.4</v>
      </c>
      <c r="D245" s="641">
        <f>C245*0.95</f>
        <v>4.180000000000001</v>
      </c>
      <c r="E245" s="641">
        <f>C245*0.84</f>
        <v>3.696</v>
      </c>
    </row>
    <row r="246" spans="1:5" ht="12.75">
      <c r="A246" s="655" t="s">
        <v>2509</v>
      </c>
      <c r="B246" s="656" t="s">
        <v>2729</v>
      </c>
      <c r="C246" s="672">
        <v>17.8</v>
      </c>
      <c r="D246" s="641">
        <f>C246*0.95</f>
        <v>16.91</v>
      </c>
      <c r="E246" s="641">
        <f>C246*0.84</f>
        <v>14.952</v>
      </c>
    </row>
    <row r="247" spans="1:5" ht="12.75">
      <c r="A247" s="659" t="s">
        <v>2730</v>
      </c>
      <c r="B247" s="732" t="s">
        <v>2731</v>
      </c>
      <c r="C247" s="647">
        <v>6.7</v>
      </c>
      <c r="D247" s="641">
        <f>C247*0.95</f>
        <v>6.365</v>
      </c>
      <c r="E247" s="641">
        <f>C247*0.84</f>
        <v>5.628</v>
      </c>
    </row>
    <row r="248" spans="1:3" ht="12.75">
      <c r="A248" s="659"/>
      <c r="B248" s="732"/>
      <c r="C248" s="661"/>
    </row>
    <row r="249" spans="1:5" ht="12.75">
      <c r="A249" s="631" t="s">
        <v>2732</v>
      </c>
      <c r="B249" s="632"/>
      <c r="C249" s="650"/>
      <c r="D249" s="634"/>
      <c r="E249" s="634"/>
    </row>
    <row r="250" spans="1:3" ht="12.75">
      <c r="A250" s="704"/>
      <c r="B250" s="733"/>
      <c r="C250" s="661"/>
    </row>
    <row r="251" spans="1:5" ht="33.75">
      <c r="A251" s="717" t="s">
        <v>2733</v>
      </c>
      <c r="B251" s="718" t="s">
        <v>2734</v>
      </c>
      <c r="C251" s="640">
        <v>1526</v>
      </c>
      <c r="D251" s="641">
        <f>C251*0.95</f>
        <v>1449.7</v>
      </c>
      <c r="E251" s="641">
        <f>C251*0.84</f>
        <v>1281.84</v>
      </c>
    </row>
    <row r="252" spans="1:5" ht="12.75">
      <c r="A252" s="719" t="s">
        <v>2735</v>
      </c>
      <c r="B252" s="720" t="s">
        <v>2736</v>
      </c>
      <c r="C252" s="644">
        <v>1580</v>
      </c>
      <c r="D252" s="641">
        <f>C252*0.95</f>
        <v>1501</v>
      </c>
      <c r="E252" s="641">
        <f>C252*0.84</f>
        <v>1327.2</v>
      </c>
    </row>
    <row r="253" spans="1:5" ht="12.75">
      <c r="A253" s="719" t="s">
        <v>2737</v>
      </c>
      <c r="B253" s="720" t="s">
        <v>2738</v>
      </c>
      <c r="C253" s="644">
        <v>1665</v>
      </c>
      <c r="D253" s="641">
        <f>C253*0.95</f>
        <v>1581.75</v>
      </c>
      <c r="E253" s="641">
        <f>C253*0.84</f>
        <v>1398.6</v>
      </c>
    </row>
    <row r="254" spans="1:5" ht="12.75">
      <c r="A254" s="717" t="s">
        <v>2739</v>
      </c>
      <c r="B254" s="718" t="s">
        <v>2740</v>
      </c>
      <c r="C254" s="644">
        <v>813</v>
      </c>
      <c r="D254" s="641">
        <f>C254*0.95</f>
        <v>772.35</v>
      </c>
      <c r="E254" s="641">
        <f>C254*0.84</f>
        <v>682.92</v>
      </c>
    </row>
    <row r="255" spans="1:5" ht="12.75">
      <c r="A255" s="704" t="s">
        <v>2741</v>
      </c>
      <c r="B255" s="733" t="s">
        <v>2742</v>
      </c>
      <c r="C255" s="647">
        <v>516.5</v>
      </c>
      <c r="D255" s="641">
        <f>C255*0.95</f>
        <v>490.675</v>
      </c>
      <c r="E255" s="641">
        <f>C255*0.84</f>
        <v>433.85999999999996</v>
      </c>
    </row>
    <row r="256" spans="1:3" ht="12.75">
      <c r="A256" s="704"/>
      <c r="B256" s="733"/>
      <c r="C256" s="734"/>
    </row>
    <row r="257" spans="1:5" ht="12.75">
      <c r="A257" s="631" t="s">
        <v>2743</v>
      </c>
      <c r="B257" s="632"/>
      <c r="C257" s="650"/>
      <c r="D257" s="634"/>
      <c r="E257" s="634"/>
    </row>
    <row r="258" spans="1:3" ht="12.75">
      <c r="A258" s="688"/>
      <c r="B258" s="688"/>
      <c r="C258" s="661"/>
    </row>
    <row r="259" spans="1:5" ht="12.75">
      <c r="A259" s="717" t="s">
        <v>2744</v>
      </c>
      <c r="B259" s="718" t="s">
        <v>2745</v>
      </c>
      <c r="C259" s="640">
        <v>119.5</v>
      </c>
      <c r="D259" s="641">
        <f>C259*0.95</f>
        <v>113.525</v>
      </c>
      <c r="E259" s="641">
        <f>C259*0.84</f>
        <v>100.38</v>
      </c>
    </row>
    <row r="260" spans="1:5" ht="12.75">
      <c r="A260" s="719" t="s">
        <v>2746</v>
      </c>
      <c r="B260" s="720" t="s">
        <v>2747</v>
      </c>
      <c r="C260" s="644">
        <v>162.6</v>
      </c>
      <c r="D260" s="641">
        <f>C260*0.95</f>
        <v>154.47</v>
      </c>
      <c r="E260" s="641">
        <f>C260*0.84</f>
        <v>136.584</v>
      </c>
    </row>
    <row r="261" spans="1:5" ht="12.75">
      <c r="A261" s="719" t="s">
        <v>2748</v>
      </c>
      <c r="B261" s="720" t="s">
        <v>2749</v>
      </c>
      <c r="C261" s="644">
        <v>114.6</v>
      </c>
      <c r="D261" s="641">
        <f>C261*0.95</f>
        <v>108.87000000000002</v>
      </c>
      <c r="E261" s="641">
        <f>C261*0.84</f>
        <v>96.26400000000001</v>
      </c>
    </row>
    <row r="262" spans="1:5" ht="12.75">
      <c r="A262" s="719" t="s">
        <v>2750</v>
      </c>
      <c r="B262" s="720" t="s">
        <v>2751</v>
      </c>
      <c r="C262" s="644">
        <v>214</v>
      </c>
      <c r="D262" s="641">
        <f>C262*0.95</f>
        <v>203.3</v>
      </c>
      <c r="E262" s="641">
        <f>C262*0.84</f>
        <v>179.76</v>
      </c>
    </row>
    <row r="263" spans="1:5" ht="12.75">
      <c r="A263" s="642" t="s">
        <v>2752</v>
      </c>
      <c r="B263" s="708" t="s">
        <v>2753</v>
      </c>
      <c r="C263" s="644">
        <v>35.3</v>
      </c>
      <c r="D263" s="641">
        <f>C263*0.95</f>
        <v>33.535</v>
      </c>
      <c r="E263" s="641">
        <f>C263*0.84</f>
        <v>29.651999999999997</v>
      </c>
    </row>
    <row r="264" spans="1:5" ht="12.75">
      <c r="A264" s="642" t="s">
        <v>2754</v>
      </c>
      <c r="B264" s="708" t="s">
        <v>2755</v>
      </c>
      <c r="C264" s="640">
        <v>118</v>
      </c>
      <c r="D264" s="641">
        <f>C264*0.95</f>
        <v>112.10000000000001</v>
      </c>
      <c r="E264" s="641">
        <f>C264*0.84</f>
        <v>99.11999999999999</v>
      </c>
    </row>
    <row r="265" spans="1:5" ht="12.75">
      <c r="A265" s="642" t="s">
        <v>2756</v>
      </c>
      <c r="B265" s="708" t="s">
        <v>2757</v>
      </c>
      <c r="C265" s="644">
        <v>5.4</v>
      </c>
      <c r="D265" s="641">
        <f>C265*0.95</f>
        <v>5.130000000000001</v>
      </c>
      <c r="E265" s="641">
        <f>C265*0.84</f>
        <v>4.5360000000000005</v>
      </c>
    </row>
    <row r="266" spans="1:5" ht="12.75">
      <c r="A266" s="642" t="s">
        <v>2758</v>
      </c>
      <c r="B266" s="708" t="s">
        <v>2759</v>
      </c>
      <c r="C266" s="644">
        <v>172.3</v>
      </c>
      <c r="D266" s="641">
        <f>C266*0.95</f>
        <v>163.68500000000003</v>
      </c>
      <c r="E266" s="641">
        <f>C266*0.84</f>
        <v>144.732</v>
      </c>
    </row>
    <row r="267" spans="1:5" ht="12.75">
      <c r="A267" s="642" t="s">
        <v>2760</v>
      </c>
      <c r="B267" s="708" t="s">
        <v>2761</v>
      </c>
      <c r="C267" s="640">
        <v>176.8</v>
      </c>
      <c r="D267" s="641">
        <f>C267*0.95</f>
        <v>167.96000000000004</v>
      </c>
      <c r="E267" s="641">
        <f>C267*0.84</f>
        <v>148.512</v>
      </c>
    </row>
    <row r="268" spans="1:5" ht="12.75">
      <c r="A268" s="642" t="s">
        <v>2762</v>
      </c>
      <c r="B268" s="708" t="s">
        <v>2763</v>
      </c>
      <c r="C268" s="644">
        <v>90.8</v>
      </c>
      <c r="D268" s="641">
        <f>C268*0.95</f>
        <v>86.26</v>
      </c>
      <c r="E268" s="641">
        <f>C268*0.84</f>
        <v>76.27199999999999</v>
      </c>
    </row>
    <row r="269" spans="1:5" ht="12.75">
      <c r="A269" s="735" t="s">
        <v>2764</v>
      </c>
      <c r="B269" s="736" t="s">
        <v>2765</v>
      </c>
      <c r="C269" s="714">
        <v>157.8</v>
      </c>
      <c r="D269" s="641">
        <f>C269*0.95</f>
        <v>149.91000000000003</v>
      </c>
      <c r="E269" s="641">
        <f>C269*0.84</f>
        <v>132.552</v>
      </c>
    </row>
    <row r="270" spans="1:5" ht="12.75">
      <c r="A270" s="631" t="s">
        <v>2766</v>
      </c>
      <c r="B270" s="632" t="s">
        <v>2767</v>
      </c>
      <c r="C270" s="694"/>
      <c r="D270" s="634"/>
      <c r="E270" s="634"/>
    </row>
    <row r="271" spans="1:3" ht="12.75">
      <c r="A271" s="636"/>
      <c r="B271" s="637"/>
      <c r="C271" s="695"/>
    </row>
    <row r="272" spans="1:5" ht="44.25">
      <c r="A272" s="652" t="s">
        <v>2768</v>
      </c>
      <c r="B272" s="678" t="s">
        <v>2769</v>
      </c>
      <c r="C272" s="640">
        <v>110</v>
      </c>
      <c r="D272" s="641">
        <f>C272*0.95</f>
        <v>104.50000000000001</v>
      </c>
      <c r="E272" s="641">
        <f>C272*0.84</f>
        <v>92.39999999999999</v>
      </c>
    </row>
    <row r="273" spans="1:5" ht="36.75">
      <c r="A273" s="655" t="s">
        <v>2770</v>
      </c>
      <c r="B273" s="662" t="s">
        <v>2771</v>
      </c>
      <c r="C273" s="644">
        <v>110</v>
      </c>
      <c r="D273" s="641">
        <f>C273*0.95</f>
        <v>104.50000000000001</v>
      </c>
      <c r="E273" s="641">
        <f>C273*0.84</f>
        <v>92.39999999999999</v>
      </c>
    </row>
    <row r="274" spans="1:5" ht="36.75">
      <c r="A274" s="655" t="s">
        <v>2772</v>
      </c>
      <c r="B274" s="662" t="s">
        <v>2773</v>
      </c>
      <c r="C274" s="644">
        <v>95.6</v>
      </c>
      <c r="D274" s="641">
        <f>C274*0.95</f>
        <v>90.82000000000001</v>
      </c>
      <c r="E274" s="641">
        <f>C274*0.84</f>
        <v>80.304</v>
      </c>
    </row>
    <row r="275" spans="1:5" ht="24.75">
      <c r="A275" s="659" t="s">
        <v>2774</v>
      </c>
      <c r="B275" s="737" t="s">
        <v>2775</v>
      </c>
      <c r="C275" s="647">
        <v>62</v>
      </c>
      <c r="D275" s="641">
        <f>C275*0.95</f>
        <v>58.900000000000006</v>
      </c>
      <c r="E275" s="641">
        <f>C275*0.84</f>
        <v>52.08</v>
      </c>
    </row>
  </sheetData>
  <hyperlinks>
    <hyperlink ref="B1" r:id="rId1" display="Адрес: г.Москва, ул. Правды, д. 21, стр. 1,                                                                  первый этаж, офис № 3                                                                                                     Проезд: ст. м. Савеловск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zoomScale="80" zoomScaleNormal="80" workbookViewId="0" topLeftCell="A1">
      <selection activeCell="E6" sqref="E6"/>
    </sheetView>
  </sheetViews>
  <sheetFormatPr defaultColWidth="11.421875" defaultRowHeight="12.75"/>
  <cols>
    <col min="1" max="1" width="25.00390625" style="524" customWidth="1"/>
    <col min="2" max="2" width="72.00390625" style="524" customWidth="1"/>
    <col min="3" max="3" width="9.57421875" style="524" customWidth="1"/>
    <col min="4" max="5" width="11.7109375" style="524" customWidth="1"/>
    <col min="6" max="255" width="11.421875" style="524" customWidth="1"/>
  </cols>
  <sheetData>
    <row r="1" spans="1:5" ht="84.75" customHeight="1">
      <c r="A1" s="738"/>
      <c r="B1" s="1" t="s">
        <v>2137</v>
      </c>
      <c r="C1" s="738"/>
      <c r="D1" s="738"/>
      <c r="E1" s="738"/>
    </row>
    <row r="2" spans="1:5" ht="12.75">
      <c r="A2" s="739" t="s">
        <v>24</v>
      </c>
      <c r="B2" s="739" t="s">
        <v>25</v>
      </c>
      <c r="C2" s="739" t="s">
        <v>26</v>
      </c>
      <c r="D2" s="739" t="s">
        <v>27</v>
      </c>
      <c r="E2" s="739" t="s">
        <v>28</v>
      </c>
    </row>
    <row r="3" spans="1:8" ht="20.25" customHeight="1">
      <c r="A3" s="116" t="s">
        <v>2776</v>
      </c>
      <c r="B3" s="116"/>
      <c r="C3" s="116"/>
      <c r="D3" s="116"/>
      <c r="E3" s="116"/>
      <c r="F3" s="593"/>
      <c r="G3" s="593"/>
      <c r="H3" s="593"/>
    </row>
    <row r="4" spans="1:8" ht="61.5" customHeight="1">
      <c r="A4" s="740" t="s">
        <v>2777</v>
      </c>
      <c r="B4" s="741" t="s">
        <v>2778</v>
      </c>
      <c r="C4" s="119">
        <v>10967</v>
      </c>
      <c r="D4" s="119" t="s">
        <v>183</v>
      </c>
      <c r="E4" s="119" t="s">
        <v>183</v>
      </c>
      <c r="F4" s="600"/>
      <c r="G4" s="554"/>
      <c r="H4" s="554"/>
    </row>
    <row r="5" spans="1:8" ht="55.5" customHeight="1">
      <c r="A5" s="740" t="s">
        <v>2779</v>
      </c>
      <c r="B5" s="741" t="s">
        <v>2780</v>
      </c>
      <c r="C5" s="119">
        <v>11967</v>
      </c>
      <c r="D5" s="119" t="s">
        <v>183</v>
      </c>
      <c r="E5" s="119" t="s">
        <v>183</v>
      </c>
      <c r="F5" s="600"/>
      <c r="G5" s="554"/>
      <c r="H5" s="554"/>
    </row>
    <row r="6" spans="1:8" ht="45" customHeight="1">
      <c r="A6" s="742" t="s">
        <v>2781</v>
      </c>
      <c r="B6" s="741" t="s">
        <v>2782</v>
      </c>
      <c r="C6" s="119">
        <v>9967</v>
      </c>
      <c r="D6" s="119" t="s">
        <v>183</v>
      </c>
      <c r="E6" s="119" t="s">
        <v>183</v>
      </c>
      <c r="F6" s="600"/>
      <c r="G6" s="554"/>
      <c r="H6" s="554"/>
    </row>
    <row r="8" ht="41.25" customHeight="1"/>
    <row r="9" ht="41.25" customHeight="1"/>
    <row r="10" ht="33" customHeight="1"/>
    <row r="13" ht="46.5" customHeight="1"/>
    <row r="14" ht="43.5" customHeight="1"/>
    <row r="16" ht="42" customHeight="1"/>
    <row r="19" ht="37.5" customHeight="1"/>
    <row r="20" ht="45.75" customHeight="1"/>
    <row r="23" ht="12.75" customHeight="1"/>
    <row r="24" ht="31.5" customHeight="1"/>
    <row r="26" ht="35.25" customHeight="1"/>
    <row r="28" ht="39" customHeight="1"/>
    <row r="29" ht="38.25" customHeight="1"/>
    <row r="30" ht="38.25" customHeight="1"/>
    <row r="31" ht="33" customHeight="1"/>
    <row r="33" ht="35.25" customHeight="1"/>
    <row r="34" ht="36" customHeight="1"/>
    <row r="35" ht="30.75" customHeight="1"/>
    <row r="36" ht="30.75" customHeight="1"/>
    <row r="37" ht="39" customHeight="1"/>
    <row r="39" ht="26.25" customHeight="1"/>
    <row r="42" ht="33" customHeight="1"/>
    <row r="43" ht="34.5" customHeight="1"/>
    <row r="44" ht="32.25" customHeight="1"/>
    <row r="46" ht="32.25" customHeight="1"/>
    <row r="47" ht="31.5" customHeight="1"/>
    <row r="48" ht="30.75" customHeight="1"/>
    <row r="50" ht="23.25" customHeight="1"/>
    <row r="51" ht="29.25" customHeight="1"/>
    <row r="52" ht="29.25" customHeight="1"/>
    <row r="54" ht="29.25" customHeight="1"/>
    <row r="55" ht="30.75" customHeight="1"/>
    <row r="56" ht="34.5" customHeight="1"/>
    <row r="58" ht="32.25" customHeight="1"/>
    <row r="59" ht="21" customHeight="1"/>
    <row r="60" ht="31.5" customHeight="1"/>
    <row r="63" ht="34.5" customHeight="1"/>
    <row r="64" ht="17.25" customHeight="1"/>
    <row r="65" ht="32.25" customHeight="1"/>
    <row r="66" ht="21" customHeight="1"/>
    <row r="67" ht="28.5" customHeight="1"/>
    <row r="68" ht="19.5" customHeight="1"/>
    <row r="69" ht="27.75" customHeight="1"/>
    <row r="70" ht="21" customHeight="1"/>
    <row r="72" ht="36" customHeight="1"/>
    <row r="73" ht="33" customHeight="1"/>
    <row r="74" ht="24.75" customHeight="1"/>
    <row r="79" ht="45.75" customHeight="1"/>
    <row r="80" ht="29.25" customHeight="1"/>
    <row r="82" ht="23.25" customHeight="1"/>
    <row r="84" ht="23.25" customHeight="1"/>
    <row r="85" ht="32.25" customHeight="1"/>
    <row r="86" ht="33.75" customHeight="1"/>
    <row r="87" ht="36" customHeight="1"/>
    <row r="88" ht="25.5" customHeight="1"/>
    <row r="89" ht="36" customHeight="1"/>
    <row r="90" ht="20.25" customHeight="1"/>
    <row r="91" ht="23.25" customHeight="1"/>
    <row r="92" ht="33" customHeight="1"/>
    <row r="95" ht="24.75" customHeight="1"/>
    <row r="96" ht="20.25" customHeight="1"/>
    <row r="97" ht="27.75" customHeight="1"/>
    <row r="99" ht="29.25" customHeight="1"/>
    <row r="100" ht="23.25" customHeight="1"/>
    <row r="102" ht="31.5" customHeight="1"/>
    <row r="103" ht="36" customHeight="1"/>
    <row r="104" ht="29.25" customHeight="1"/>
    <row r="105" ht="31.5" customHeight="1"/>
    <row r="106" ht="29.25" customHeight="1"/>
    <row r="108" ht="58.5" customHeight="1"/>
    <row r="109" ht="63" customHeight="1"/>
    <row r="110" ht="63.75" customHeight="1"/>
    <row r="111" ht="23.25" customHeight="1"/>
    <row r="113" ht="35.25" customHeight="1"/>
    <row r="115" ht="44.25" customHeight="1"/>
    <row r="116" ht="48" customHeight="1"/>
    <row r="117" ht="47.25" customHeight="1"/>
    <row r="118" ht="48.75" customHeight="1"/>
    <row r="119" ht="39.75" customHeight="1"/>
    <row r="120" ht="39.75" customHeight="1"/>
    <row r="121" ht="46.5" customHeight="1"/>
    <row r="122" ht="48.75" customHeight="1"/>
    <row r="123" ht="54" customHeight="1"/>
    <row r="124" ht="45.75" customHeight="1"/>
    <row r="126" ht="34.5" customHeight="1"/>
    <row r="127" ht="33" customHeight="1"/>
    <row r="128" ht="47.25" customHeight="1"/>
    <row r="131" ht="51.75" customHeight="1"/>
    <row r="132" ht="55.5" customHeight="1"/>
    <row r="133" ht="54.75" customHeight="1"/>
    <row r="134" ht="28.5" customHeight="1"/>
    <row r="135" ht="32.25" customHeight="1"/>
    <row r="137" ht="31.5" customHeight="1"/>
    <row r="138" ht="29.25" customHeight="1"/>
    <row r="139" ht="34.5" customHeight="1"/>
    <row r="141" ht="23.25" customHeight="1"/>
    <row r="142" ht="23.25" customHeight="1"/>
    <row r="144" ht="33" customHeight="1"/>
    <row r="146" ht="39" customHeight="1"/>
    <row r="147" ht="35.25" customHeight="1"/>
    <row r="148" ht="33" customHeight="1"/>
    <row r="149" ht="30.75" customHeight="1"/>
    <row r="150" ht="29.25" customHeight="1"/>
    <row r="151" ht="32.25" customHeight="1"/>
    <row r="153" ht="25.5" customHeight="1"/>
    <row r="155" ht="23.25" customHeight="1"/>
    <row r="157" ht="64.5" customHeight="1"/>
    <row r="158" ht="36.75" customHeight="1"/>
    <row r="159" ht="33" customHeight="1"/>
    <row r="160" ht="39.75" customHeight="1"/>
    <row r="161" ht="36" customHeight="1"/>
    <row r="162" ht="44.25" customHeight="1"/>
    <row r="163" ht="34.5" customHeight="1"/>
    <row r="164" ht="31.5" customHeight="1"/>
    <row r="165" ht="42" customHeight="1"/>
    <row r="166" ht="35.25" customHeight="1"/>
    <row r="167" ht="36.75" customHeight="1"/>
    <row r="168" ht="19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1" ht="16.5" customHeight="1"/>
    <row r="182" ht="16.5" customHeight="1"/>
    <row r="183" ht="16.5" customHeight="1"/>
    <row r="184" ht="16.5" customHeight="1"/>
    <row r="186" ht="47.25" customHeight="1"/>
  </sheetData>
  <mergeCells count="1">
    <mergeCell ref="A3:E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workbookViewId="0" topLeftCell="A1">
      <selection activeCell="B7" sqref="B7"/>
    </sheetView>
  </sheetViews>
  <sheetFormatPr defaultColWidth="9.140625" defaultRowHeight="12.75"/>
  <cols>
    <col min="1" max="1" width="21.28125" style="8" customWidth="1"/>
    <col min="2" max="2" width="79.7109375" style="9" customWidth="1"/>
    <col min="3" max="3" width="17.7109375" style="9" customWidth="1"/>
    <col min="4" max="16384" width="8.8515625" style="9" customWidth="1"/>
  </cols>
  <sheetData>
    <row r="1" spans="1:5" ht="81" customHeight="1">
      <c r="A1" s="10"/>
      <c r="B1" s="11" t="s">
        <v>23</v>
      </c>
      <c r="C1" s="12"/>
      <c r="D1" s="12"/>
      <c r="E1" s="12"/>
    </row>
    <row r="2" spans="1:5" ht="51" customHeight="1">
      <c r="A2" s="13" t="s">
        <v>24</v>
      </c>
      <c r="B2" s="14" t="s">
        <v>25</v>
      </c>
      <c r="C2" s="13" t="s">
        <v>26</v>
      </c>
      <c r="D2" s="13" t="s">
        <v>27</v>
      </c>
      <c r="E2" s="13" t="s">
        <v>28</v>
      </c>
    </row>
    <row r="3" spans="1:5" ht="51" customHeight="1">
      <c r="A3" s="15" t="s">
        <v>29</v>
      </c>
      <c r="B3" s="16" t="s">
        <v>30</v>
      </c>
      <c r="C3" s="17">
        <v>9975</v>
      </c>
      <c r="D3" s="17">
        <v>9633</v>
      </c>
      <c r="E3" s="17">
        <v>7980</v>
      </c>
    </row>
    <row r="4" spans="1:5" ht="51" customHeight="1">
      <c r="A4" s="15" t="s">
        <v>31</v>
      </c>
      <c r="B4" s="16" t="s">
        <v>32</v>
      </c>
      <c r="C4" s="17">
        <v>5130</v>
      </c>
      <c r="D4" s="17">
        <v>4788</v>
      </c>
      <c r="E4" s="17">
        <v>4104</v>
      </c>
    </row>
    <row r="5" spans="1:5" ht="51" customHeight="1">
      <c r="A5" s="18" t="s">
        <v>33</v>
      </c>
      <c r="B5" s="19" t="s">
        <v>34</v>
      </c>
      <c r="C5" s="20">
        <v>6270</v>
      </c>
      <c r="D5" s="17">
        <v>5895</v>
      </c>
      <c r="E5" s="17">
        <v>5020</v>
      </c>
    </row>
    <row r="6" spans="1:5" ht="51" customHeight="1">
      <c r="A6" s="15" t="s">
        <v>35</v>
      </c>
      <c r="B6" s="16" t="s">
        <v>36</v>
      </c>
      <c r="C6" s="17">
        <v>9975</v>
      </c>
      <c r="D6" s="17">
        <v>9405</v>
      </c>
      <c r="E6" s="17">
        <v>7980</v>
      </c>
    </row>
    <row r="7" spans="1:5" ht="51" customHeight="1">
      <c r="A7" s="15" t="s">
        <v>37</v>
      </c>
      <c r="B7" s="16" t="s">
        <v>38</v>
      </c>
      <c r="C7" s="17">
        <v>16530</v>
      </c>
      <c r="D7" s="17">
        <v>16017</v>
      </c>
      <c r="E7" s="17">
        <v>12797</v>
      </c>
    </row>
    <row r="8" spans="1:5" ht="51" customHeight="1">
      <c r="A8" s="15" t="s">
        <v>39</v>
      </c>
      <c r="B8" s="16" t="s">
        <v>40</v>
      </c>
      <c r="C8" s="17">
        <v>7125</v>
      </c>
      <c r="D8" s="17">
        <v>6897</v>
      </c>
      <c r="E8" s="17">
        <v>5700</v>
      </c>
    </row>
    <row r="9" spans="1:5" ht="51" customHeight="1">
      <c r="A9" s="15" t="s">
        <v>41</v>
      </c>
      <c r="B9" s="16" t="s">
        <v>42</v>
      </c>
      <c r="C9" s="17">
        <v>18525</v>
      </c>
      <c r="D9" s="17">
        <v>17995</v>
      </c>
      <c r="E9" s="17">
        <v>14820</v>
      </c>
    </row>
    <row r="10" spans="1:5" ht="51" customHeight="1">
      <c r="A10" s="15" t="s">
        <v>43</v>
      </c>
      <c r="B10" s="16" t="s">
        <v>44</v>
      </c>
      <c r="C10" s="17">
        <v>22800</v>
      </c>
      <c r="D10" s="17">
        <v>22230</v>
      </c>
      <c r="E10" s="17">
        <v>18240</v>
      </c>
    </row>
    <row r="11" spans="1:5" ht="51" customHeight="1">
      <c r="A11" s="15" t="s">
        <v>45</v>
      </c>
      <c r="B11" s="19" t="s">
        <v>46</v>
      </c>
      <c r="C11" s="17">
        <v>27075</v>
      </c>
      <c r="D11" s="17">
        <v>26505</v>
      </c>
      <c r="E11" s="17">
        <v>21660</v>
      </c>
    </row>
    <row r="12" spans="1:5" ht="51" customHeight="1">
      <c r="A12" s="15" t="s">
        <v>47</v>
      </c>
      <c r="B12" s="19" t="s">
        <v>48</v>
      </c>
      <c r="C12" s="17">
        <v>7980</v>
      </c>
      <c r="D12" s="17">
        <v>7695</v>
      </c>
      <c r="E12" s="17">
        <v>7695</v>
      </c>
    </row>
    <row r="13" spans="1:5" ht="27" customHeight="1">
      <c r="A13" s="21" t="s">
        <v>49</v>
      </c>
      <c r="B13" s="19" t="s">
        <v>50</v>
      </c>
      <c r="C13" s="17">
        <v>18810</v>
      </c>
      <c r="D13" s="17">
        <v>17870</v>
      </c>
      <c r="E13" s="17">
        <v>15048</v>
      </c>
    </row>
    <row r="14" spans="1:5" ht="32.25" customHeight="1">
      <c r="A14" s="21" t="s">
        <v>51</v>
      </c>
      <c r="B14" s="19" t="s">
        <v>52</v>
      </c>
      <c r="C14" s="17">
        <v>23085</v>
      </c>
      <c r="D14" s="17">
        <v>21945</v>
      </c>
      <c r="E14" s="17">
        <v>18486</v>
      </c>
    </row>
    <row r="15" spans="1:5" ht="24.75">
      <c r="A15" s="22" t="s">
        <v>53</v>
      </c>
      <c r="B15" s="23" t="s">
        <v>54</v>
      </c>
      <c r="C15" s="24">
        <v>1425</v>
      </c>
      <c r="D15" s="24">
        <v>1425</v>
      </c>
      <c r="E15" s="24">
        <v>1425</v>
      </c>
    </row>
    <row r="16" spans="1:5" ht="27" customHeight="1">
      <c r="A16" s="25" t="s">
        <v>55</v>
      </c>
      <c r="B16" s="26" t="s">
        <v>56</v>
      </c>
      <c r="C16" s="27">
        <v>7980</v>
      </c>
      <c r="D16" s="27">
        <v>7695</v>
      </c>
      <c r="E16" s="28">
        <v>7125</v>
      </c>
    </row>
    <row r="17" spans="1:5" ht="32.25" customHeight="1">
      <c r="A17" s="29" t="s">
        <v>57</v>
      </c>
      <c r="B17" s="23" t="s">
        <v>58</v>
      </c>
      <c r="C17" s="24">
        <v>5672</v>
      </c>
      <c r="D17" s="24">
        <v>5672</v>
      </c>
      <c r="E17" s="24">
        <v>5672</v>
      </c>
    </row>
    <row r="18" spans="1:3" ht="21.75">
      <c r="A18" s="30" t="s">
        <v>59</v>
      </c>
      <c r="B18" s="30" t="s">
        <v>60</v>
      </c>
      <c r="C18" s="31" t="s">
        <v>61</v>
      </c>
    </row>
    <row r="19" spans="1:3" ht="13.5" customHeight="1">
      <c r="A19" s="32" t="s">
        <v>62</v>
      </c>
      <c r="B19" s="32"/>
      <c r="C19" s="32"/>
    </row>
    <row r="20" spans="1:3" ht="33" customHeight="1">
      <c r="A20" s="33" t="s">
        <v>63</v>
      </c>
      <c r="B20" s="33" t="s">
        <v>64</v>
      </c>
      <c r="C20" s="34">
        <v>29700</v>
      </c>
    </row>
    <row r="21" spans="1:3" ht="29.25" customHeight="1">
      <c r="A21" s="33" t="s">
        <v>65</v>
      </c>
      <c r="B21" s="33" t="s">
        <v>66</v>
      </c>
      <c r="C21" s="34">
        <v>32800</v>
      </c>
    </row>
    <row r="22" spans="1:3" ht="35.25" customHeight="1">
      <c r="A22" s="33" t="s">
        <v>67</v>
      </c>
      <c r="B22" s="33" t="s">
        <v>68</v>
      </c>
      <c r="C22" s="34">
        <v>39000</v>
      </c>
    </row>
    <row r="23" spans="1:3" ht="30.75" customHeight="1">
      <c r="A23" s="33" t="s">
        <v>69</v>
      </c>
      <c r="B23" s="33" t="s">
        <v>70</v>
      </c>
      <c r="C23" s="34">
        <v>50700</v>
      </c>
    </row>
    <row r="24" spans="1:3" ht="30.75" customHeight="1">
      <c r="A24" s="33" t="s">
        <v>71</v>
      </c>
      <c r="B24" s="33" t="s">
        <v>72</v>
      </c>
      <c r="C24" s="34">
        <v>56500</v>
      </c>
    </row>
    <row r="25" spans="1:3" ht="13.5" customHeight="1">
      <c r="A25" s="35" t="s">
        <v>73</v>
      </c>
      <c r="B25" s="35"/>
      <c r="C25" s="35"/>
    </row>
    <row r="26" spans="1:3" ht="28.5" customHeight="1">
      <c r="A26" s="33" t="s">
        <v>74</v>
      </c>
      <c r="B26" s="33" t="s">
        <v>75</v>
      </c>
      <c r="C26" s="34">
        <v>12115</v>
      </c>
    </row>
    <row r="27" spans="1:3" ht="27.75" customHeight="1">
      <c r="A27" s="33" t="s">
        <v>76</v>
      </c>
      <c r="B27" s="33" t="s">
        <v>77</v>
      </c>
      <c r="C27" s="34">
        <v>15960</v>
      </c>
    </row>
    <row r="28" spans="1:3" ht="27" customHeight="1">
      <c r="A28" s="33" t="s">
        <v>78</v>
      </c>
      <c r="B28" s="33" t="s">
        <v>79</v>
      </c>
      <c r="C28" s="34">
        <v>23020</v>
      </c>
    </row>
    <row r="29" spans="1:3" ht="33" customHeight="1">
      <c r="A29" s="33" t="s">
        <v>80</v>
      </c>
      <c r="B29" s="33" t="s">
        <v>81</v>
      </c>
      <c r="C29" s="34">
        <v>30325</v>
      </c>
    </row>
    <row r="30" spans="1:3" ht="13.5" customHeight="1">
      <c r="A30" s="35" t="s">
        <v>82</v>
      </c>
      <c r="B30" s="35"/>
      <c r="C30" s="35"/>
    </row>
    <row r="31" spans="1:3" ht="31.5" customHeight="1">
      <c r="A31" s="33" t="s">
        <v>83</v>
      </c>
      <c r="B31" s="33" t="s">
        <v>84</v>
      </c>
      <c r="C31" s="34" t="s">
        <v>85</v>
      </c>
    </row>
    <row r="32" spans="1:3" ht="48.75">
      <c r="A32" s="33" t="s">
        <v>86</v>
      </c>
      <c r="B32" s="33" t="s">
        <v>87</v>
      </c>
      <c r="C32" s="34" t="s">
        <v>85</v>
      </c>
    </row>
    <row r="33" spans="1:3" ht="36.75">
      <c r="A33" s="33" t="s">
        <v>88</v>
      </c>
      <c r="B33" s="33" t="s">
        <v>89</v>
      </c>
      <c r="C33" s="34" t="s">
        <v>85</v>
      </c>
    </row>
    <row r="34" spans="1:3" ht="27.75" customHeight="1">
      <c r="A34" s="33" t="s">
        <v>90</v>
      </c>
      <c r="B34" s="33" t="s">
        <v>91</v>
      </c>
      <c r="C34" s="34">
        <v>1500</v>
      </c>
    </row>
  </sheetData>
  <mergeCells count="3">
    <mergeCell ref="A19:C19"/>
    <mergeCell ref="A25:C25"/>
    <mergeCell ref="A30:C3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5"/>
  <sheetViews>
    <sheetView zoomScale="80" zoomScaleNormal="80" workbookViewId="0" topLeftCell="B1">
      <selection activeCell="B13" sqref="B13"/>
    </sheetView>
  </sheetViews>
  <sheetFormatPr defaultColWidth="9.140625" defaultRowHeight="12.75"/>
  <cols>
    <col min="1" max="1" width="20.8515625" style="36" customWidth="1"/>
    <col min="2" max="2" width="119.7109375" style="37" customWidth="1"/>
    <col min="3" max="3" width="11.8515625" style="0" customWidth="1"/>
    <col min="4" max="4" width="10.8515625" style="0" customWidth="1"/>
    <col min="5" max="5" width="10.140625" style="0" customWidth="1"/>
    <col min="6" max="16384" width="8.8515625" style="0" customWidth="1"/>
  </cols>
  <sheetData>
    <row r="1" spans="1:5" ht="87" customHeight="1">
      <c r="A1" s="8"/>
      <c r="B1" s="38" t="s">
        <v>92</v>
      </c>
      <c r="C1" s="39">
        <v>0.95</v>
      </c>
      <c r="D1" s="9"/>
      <c r="E1" s="9"/>
    </row>
    <row r="2" spans="1:5" ht="51" customHeight="1">
      <c r="A2" s="40" t="s">
        <v>24</v>
      </c>
      <c r="B2" s="41" t="s">
        <v>25</v>
      </c>
      <c r="C2" s="40" t="s">
        <v>26</v>
      </c>
      <c r="D2" s="40" t="s">
        <v>27</v>
      </c>
      <c r="E2" s="40" t="s">
        <v>28</v>
      </c>
    </row>
    <row r="3" spans="1:8" ht="15">
      <c r="A3" s="42" t="s">
        <v>93</v>
      </c>
      <c r="B3" s="42"/>
      <c r="C3" s="42"/>
      <c r="D3" s="42"/>
      <c r="E3" s="42"/>
      <c r="F3" s="43"/>
      <c r="G3" s="43"/>
      <c r="H3" s="43"/>
    </row>
    <row r="4" spans="1:11" ht="51" customHeight="1">
      <c r="A4" t="s">
        <v>94</v>
      </c>
      <c r="B4" s="44" t="s">
        <v>95</v>
      </c>
      <c r="C4" s="45" t="s">
        <v>96</v>
      </c>
      <c r="D4" s="46" t="s">
        <v>97</v>
      </c>
      <c r="E4" s="46" t="s">
        <v>98</v>
      </c>
      <c r="I4" s="47"/>
      <c r="J4" s="47"/>
      <c r="K4" s="47"/>
    </row>
    <row r="5" spans="1:11" ht="48" customHeight="1">
      <c r="A5" t="s">
        <v>99</v>
      </c>
      <c r="B5" s="44" t="s">
        <v>100</v>
      </c>
      <c r="C5" s="46" t="s">
        <v>101</v>
      </c>
      <c r="D5" s="46" t="s">
        <v>102</v>
      </c>
      <c r="E5" s="46" t="s">
        <v>98</v>
      </c>
      <c r="I5" s="47"/>
      <c r="J5" s="47"/>
      <c r="K5" s="47"/>
    </row>
    <row r="6" spans="1:11" ht="15">
      <c r="A6" s="48" t="s">
        <v>103</v>
      </c>
      <c r="B6" s="48"/>
      <c r="C6" s="48"/>
      <c r="D6" s="48"/>
      <c r="E6" s="48"/>
      <c r="I6" s="47"/>
      <c r="J6" s="47"/>
      <c r="K6" s="47"/>
    </row>
    <row r="7" spans="1:11" ht="48.75">
      <c r="A7" s="49" t="s">
        <v>104</v>
      </c>
      <c r="B7" s="44" t="s">
        <v>105</v>
      </c>
      <c r="C7" s="50">
        <v>159.64285714285714</v>
      </c>
      <c r="D7" s="50">
        <v>148.57142857142858</v>
      </c>
      <c r="E7" s="50" t="s">
        <v>98</v>
      </c>
      <c r="I7" s="47"/>
      <c r="J7" s="47"/>
      <c r="K7" s="47"/>
    </row>
    <row r="8" spans="1:11" ht="48.75">
      <c r="A8" s="51" t="s">
        <v>106</v>
      </c>
      <c r="B8" s="52" t="s">
        <v>107</v>
      </c>
      <c r="C8" s="50">
        <v>229.64285714285714</v>
      </c>
      <c r="D8" s="50">
        <v>213.92857142857144</v>
      </c>
      <c r="E8" s="50" t="s">
        <v>98</v>
      </c>
      <c r="I8" s="47"/>
      <c r="J8" s="47"/>
      <c r="K8" s="47"/>
    </row>
    <row r="9" spans="1:11" ht="48.75">
      <c r="A9" s="51" t="s">
        <v>108</v>
      </c>
      <c r="B9" s="52" t="s">
        <v>109</v>
      </c>
      <c r="C9" s="50">
        <v>299.64285714285717</v>
      </c>
      <c r="D9" s="50">
        <v>278.92857142857144</v>
      </c>
      <c r="E9" s="50" t="s">
        <v>98</v>
      </c>
      <c r="I9" s="47"/>
      <c r="J9" s="47"/>
      <c r="K9" s="47"/>
    </row>
    <row r="10" spans="1:11" ht="48.75">
      <c r="A10" s="51" t="s">
        <v>110</v>
      </c>
      <c r="B10" s="52" t="s">
        <v>111</v>
      </c>
      <c r="C10" s="50">
        <v>452.42857142857144</v>
      </c>
      <c r="D10" s="50">
        <v>421</v>
      </c>
      <c r="E10" s="50" t="s">
        <v>98</v>
      </c>
      <c r="I10" s="47"/>
      <c r="J10" s="47"/>
      <c r="K10" s="47"/>
    </row>
    <row r="11" spans="1:11" ht="48.75">
      <c r="A11" s="51" t="s">
        <v>112</v>
      </c>
      <c r="B11" s="52" t="s">
        <v>113</v>
      </c>
      <c r="C11" s="50">
        <v>369.64285714285717</v>
      </c>
      <c r="D11" s="50">
        <v>343.92857142857144</v>
      </c>
      <c r="E11" s="50" t="s">
        <v>98</v>
      </c>
      <c r="I11" s="47"/>
      <c r="J11" s="47"/>
      <c r="K11" s="47"/>
    </row>
    <row r="12" spans="1:11" ht="48.75">
      <c r="A12" s="51" t="s">
        <v>114</v>
      </c>
      <c r="B12" s="52" t="s">
        <v>115</v>
      </c>
      <c r="C12" s="50">
        <v>536.4285714285714</v>
      </c>
      <c r="D12" s="50">
        <v>499</v>
      </c>
      <c r="E12" s="50" t="s">
        <v>98</v>
      </c>
      <c r="I12" s="47"/>
      <c r="J12" s="47"/>
      <c r="K12" s="47"/>
    </row>
    <row r="13" spans="1:11" ht="48.75">
      <c r="A13" s="51" t="s">
        <v>116</v>
      </c>
      <c r="B13" s="52" t="s">
        <v>117</v>
      </c>
      <c r="C13" s="50">
        <v>499.6428571428571</v>
      </c>
      <c r="D13" s="50">
        <v>465</v>
      </c>
      <c r="E13" s="50" t="s">
        <v>98</v>
      </c>
      <c r="I13" s="47"/>
      <c r="J13" s="47"/>
      <c r="K13" s="47"/>
    </row>
    <row r="14" spans="1:11" ht="48.75">
      <c r="A14" s="51" t="s">
        <v>118</v>
      </c>
      <c r="B14" s="52" t="s">
        <v>119</v>
      </c>
      <c r="C14" s="50">
        <v>669.2142857142858</v>
      </c>
      <c r="D14" s="50">
        <v>622.7142857142858</v>
      </c>
      <c r="E14" s="50" t="s">
        <v>98</v>
      </c>
      <c r="I14" s="47"/>
      <c r="J14" s="47"/>
      <c r="K14" s="47"/>
    </row>
    <row r="15" spans="1:11" ht="48.75">
      <c r="A15" s="51" t="s">
        <v>120</v>
      </c>
      <c r="B15" s="52" t="s">
        <v>121</v>
      </c>
      <c r="C15" s="50">
        <v>509.6428571428571</v>
      </c>
      <c r="D15" s="50">
        <v>474.2857142857143</v>
      </c>
      <c r="E15" s="50" t="s">
        <v>98</v>
      </c>
      <c r="I15" s="47"/>
      <c r="J15" s="47"/>
      <c r="K15" s="47"/>
    </row>
    <row r="16" spans="1:11" ht="48.75">
      <c r="A16" s="51" t="s">
        <v>122</v>
      </c>
      <c r="B16" s="52" t="s">
        <v>123</v>
      </c>
      <c r="C16" s="50">
        <v>681.2142857142858</v>
      </c>
      <c r="D16" s="50">
        <v>633.8571428571429</v>
      </c>
      <c r="E16" s="50" t="s">
        <v>98</v>
      </c>
      <c r="I16" s="47"/>
      <c r="J16" s="47"/>
      <c r="K16" s="47"/>
    </row>
    <row r="17" spans="1:11" ht="48.75">
      <c r="A17" s="51" t="s">
        <v>124</v>
      </c>
      <c r="B17" s="52" t="s">
        <v>125</v>
      </c>
      <c r="C17" s="50">
        <v>579.6428571428571</v>
      </c>
      <c r="D17" s="50">
        <v>539.2857142857142</v>
      </c>
      <c r="E17" s="50" t="s">
        <v>98</v>
      </c>
      <c r="I17" s="47"/>
      <c r="J17" s="47"/>
      <c r="K17" s="47"/>
    </row>
    <row r="18" spans="1:11" ht="48.75">
      <c r="A18" s="51" t="s">
        <v>126</v>
      </c>
      <c r="B18" s="52" t="s">
        <v>127</v>
      </c>
      <c r="C18" s="50">
        <v>850.9285714285714</v>
      </c>
      <c r="D18" s="50">
        <v>791.8571428571429</v>
      </c>
      <c r="E18" s="50" t="s">
        <v>98</v>
      </c>
      <c r="I18" s="47"/>
      <c r="J18" s="47"/>
      <c r="K18" s="47"/>
    </row>
    <row r="19" spans="1:11" ht="48.75">
      <c r="A19" s="51" t="s">
        <v>128</v>
      </c>
      <c r="B19" s="52" t="s">
        <v>129</v>
      </c>
      <c r="C19" s="50">
        <v>649.6428571428571</v>
      </c>
      <c r="D19" s="50">
        <v>604.2857142857142</v>
      </c>
      <c r="E19" s="50" t="s">
        <v>98</v>
      </c>
      <c r="I19" s="47"/>
      <c r="J19" s="47"/>
      <c r="K19" s="47"/>
    </row>
    <row r="20" spans="1:11" ht="48.75">
      <c r="A20" s="51" t="s">
        <v>130</v>
      </c>
      <c r="B20" s="52" t="s">
        <v>131</v>
      </c>
      <c r="C20" s="50">
        <v>934.9285714285714</v>
      </c>
      <c r="D20" s="50">
        <v>869.8571428571429</v>
      </c>
      <c r="E20" s="50" t="s">
        <v>98</v>
      </c>
      <c r="I20" s="47"/>
      <c r="J20" s="47"/>
      <c r="K20" s="47"/>
    </row>
    <row r="21" spans="1:11" ht="48.75">
      <c r="A21" s="51" t="s">
        <v>132</v>
      </c>
      <c r="B21" s="53" t="s">
        <v>133</v>
      </c>
      <c r="C21" s="50">
        <v>372.07142857142856</v>
      </c>
      <c r="D21" s="50">
        <v>345.8571428571429</v>
      </c>
      <c r="E21" s="50" t="s">
        <v>98</v>
      </c>
      <c r="I21" s="47"/>
      <c r="J21" s="47"/>
      <c r="K21" s="47"/>
    </row>
    <row r="22" spans="1:11" ht="48.75">
      <c r="A22" s="51" t="s">
        <v>134</v>
      </c>
      <c r="B22" s="52" t="s">
        <v>135</v>
      </c>
      <c r="C22" s="50">
        <v>463.07142857142856</v>
      </c>
      <c r="D22" s="50">
        <v>430.8571428571429</v>
      </c>
      <c r="E22" s="50" t="s">
        <v>98</v>
      </c>
      <c r="I22" s="47"/>
      <c r="J22" s="47"/>
      <c r="K22" s="47"/>
    </row>
    <row r="23" spans="1:11" ht="48.75">
      <c r="A23" s="51" t="s">
        <v>136</v>
      </c>
      <c r="B23" s="52" t="s">
        <v>137</v>
      </c>
      <c r="C23" s="50">
        <v>607.1428571428571</v>
      </c>
      <c r="D23" s="50">
        <v>564.7142857142858</v>
      </c>
      <c r="E23" s="50" t="s">
        <v>98</v>
      </c>
      <c r="I23" s="47"/>
      <c r="J23" s="47"/>
      <c r="K23" s="47"/>
    </row>
    <row r="24" spans="1:11" ht="48.75">
      <c r="A24" s="51" t="s">
        <v>138</v>
      </c>
      <c r="B24" s="52" t="s">
        <v>139</v>
      </c>
      <c r="C24" s="50">
        <v>619.1428571428571</v>
      </c>
      <c r="D24" s="50">
        <v>575.7142857142858</v>
      </c>
      <c r="E24" s="50" t="s">
        <v>98</v>
      </c>
      <c r="I24" s="47"/>
      <c r="J24" s="47"/>
      <c r="K24" s="47"/>
    </row>
    <row r="25" spans="1:11" ht="48.75">
      <c r="A25" s="51" t="s">
        <v>140</v>
      </c>
      <c r="B25" s="52" t="s">
        <v>141</v>
      </c>
      <c r="C25" s="50">
        <v>717.1428571428571</v>
      </c>
      <c r="D25" s="50">
        <v>666.7142857142858</v>
      </c>
      <c r="E25" s="50" t="s">
        <v>98</v>
      </c>
      <c r="I25" s="47"/>
      <c r="J25" s="47"/>
      <c r="K25" s="47"/>
    </row>
    <row r="26" spans="1:11" ht="48.75">
      <c r="A26" s="51" t="s">
        <v>142</v>
      </c>
      <c r="B26" s="52" t="s">
        <v>143</v>
      </c>
      <c r="C26" s="50">
        <v>797.1428571428571</v>
      </c>
      <c r="D26" s="50">
        <v>741.7142857142858</v>
      </c>
      <c r="E26" s="50" t="s">
        <v>98</v>
      </c>
      <c r="I26" s="47"/>
      <c r="J26" s="47"/>
      <c r="K26" s="47"/>
    </row>
    <row r="27" spans="1:11" ht="24.75">
      <c r="A27" s="51" t="s">
        <v>144</v>
      </c>
      <c r="B27" s="52" t="s">
        <v>145</v>
      </c>
      <c r="C27" s="50">
        <v>917.8571428571429</v>
      </c>
      <c r="D27" s="50">
        <v>808.2142857142858</v>
      </c>
      <c r="E27" s="50" t="s">
        <v>98</v>
      </c>
      <c r="I27" s="47"/>
      <c r="J27" s="47"/>
      <c r="K27" s="47"/>
    </row>
    <row r="28" spans="1:11" ht="24.75">
      <c r="A28" s="51" t="s">
        <v>146</v>
      </c>
      <c r="B28" s="52" t="s">
        <v>147</v>
      </c>
      <c r="C28" s="50">
        <v>1088.5714285714284</v>
      </c>
      <c r="D28" s="50">
        <v>967.5</v>
      </c>
      <c r="E28" s="50" t="s">
        <v>98</v>
      </c>
      <c r="I28" s="47"/>
      <c r="J28" s="47"/>
      <c r="K28" s="47"/>
    </row>
    <row r="29" spans="1:11" ht="36.75">
      <c r="A29" s="51" t="s">
        <v>148</v>
      </c>
      <c r="B29" s="52" t="s">
        <v>149</v>
      </c>
      <c r="C29" s="50">
        <v>314.64285714285717</v>
      </c>
      <c r="D29" s="50">
        <v>286.42857142857144</v>
      </c>
      <c r="E29" s="50" t="s">
        <v>98</v>
      </c>
      <c r="I29" s="47"/>
      <c r="J29" s="47"/>
      <c r="K29" s="47"/>
    </row>
    <row r="30" spans="1:11" ht="36.75">
      <c r="A30" s="51" t="s">
        <v>150</v>
      </c>
      <c r="B30" s="52" t="s">
        <v>151</v>
      </c>
      <c r="C30" s="50">
        <v>717.5</v>
      </c>
      <c r="D30" s="50">
        <v>661.4285714285714</v>
      </c>
      <c r="E30" s="50" t="s">
        <v>98</v>
      </c>
      <c r="I30" s="47"/>
      <c r="J30" s="47"/>
      <c r="K30" s="47"/>
    </row>
    <row r="31" spans="1:11" ht="36.75">
      <c r="A31" s="51" t="s">
        <v>152</v>
      </c>
      <c r="B31" s="52" t="s">
        <v>153</v>
      </c>
      <c r="C31" s="50">
        <v>430.7142857142857</v>
      </c>
      <c r="D31" s="50">
        <v>394.28571428571433</v>
      </c>
      <c r="E31" s="50" t="s">
        <v>98</v>
      </c>
      <c r="I31" s="47"/>
      <c r="J31" s="47"/>
      <c r="K31" s="47"/>
    </row>
    <row r="32" spans="1:11" ht="48.75">
      <c r="A32" s="51" t="s">
        <v>154</v>
      </c>
      <c r="B32" s="52" t="s">
        <v>155</v>
      </c>
      <c r="C32" s="50">
        <v>1226.4285714285716</v>
      </c>
      <c r="D32" s="50">
        <v>1134.2857142857142</v>
      </c>
      <c r="E32" s="50" t="s">
        <v>98</v>
      </c>
      <c r="I32" s="47"/>
      <c r="J32" s="47"/>
      <c r="K32" s="47"/>
    </row>
    <row r="33" spans="1:11" ht="36.75">
      <c r="A33" s="51" t="s">
        <v>156</v>
      </c>
      <c r="B33" s="52" t="s">
        <v>157</v>
      </c>
      <c r="C33" s="50">
        <v>717.5</v>
      </c>
      <c r="D33" s="50">
        <v>661.4285714285714</v>
      </c>
      <c r="E33" s="50" t="s">
        <v>98</v>
      </c>
      <c r="I33" s="47"/>
      <c r="J33" s="47"/>
      <c r="K33" s="47"/>
    </row>
    <row r="34" spans="1:11" ht="36.75" customHeight="1">
      <c r="A34" s="51" t="s">
        <v>158</v>
      </c>
      <c r="B34" s="54" t="s">
        <v>159</v>
      </c>
      <c r="C34" s="54"/>
      <c r="D34" s="54"/>
      <c r="E34" s="54" t="s">
        <v>98</v>
      </c>
      <c r="F34" s="54"/>
      <c r="G34" s="54"/>
      <c r="H34" s="54"/>
      <c r="I34" s="47"/>
      <c r="J34" s="47"/>
      <c r="K34" s="47"/>
    </row>
    <row r="35" spans="1:11" ht="15">
      <c r="A35" s="55" t="s">
        <v>160</v>
      </c>
      <c r="B35" s="56"/>
      <c r="C35" s="57"/>
      <c r="D35" s="57"/>
      <c r="E35" s="50" t="s">
        <v>98</v>
      </c>
      <c r="I35" s="47"/>
      <c r="J35" s="47"/>
      <c r="K35" s="47"/>
    </row>
    <row r="36" spans="1:11" ht="36.75">
      <c r="A36" s="51" t="s">
        <v>161</v>
      </c>
      <c r="B36" s="58" t="s">
        <v>162</v>
      </c>
      <c r="C36" s="50">
        <v>2607.3214285714284</v>
      </c>
      <c r="D36" s="50">
        <v>2210.9285714285716</v>
      </c>
      <c r="E36" s="50" t="s">
        <v>98</v>
      </c>
      <c r="I36" s="47"/>
      <c r="J36" s="47"/>
      <c r="K36" s="47"/>
    </row>
    <row r="37" spans="1:11" ht="36.75">
      <c r="A37" s="51" t="s">
        <v>163</v>
      </c>
      <c r="B37" s="58" t="s">
        <v>164</v>
      </c>
      <c r="C37" s="50">
        <v>3303.75</v>
      </c>
      <c r="D37" s="50">
        <v>3071.6071428571427</v>
      </c>
      <c r="E37" s="50" t="s">
        <v>98</v>
      </c>
      <c r="I37" s="47"/>
      <c r="J37" s="47"/>
      <c r="K37" s="47"/>
    </row>
    <row r="38" spans="1:11" ht="48.75">
      <c r="A38" s="59" t="s">
        <v>165</v>
      </c>
      <c r="B38" s="58" t="s">
        <v>166</v>
      </c>
      <c r="C38" s="50">
        <v>6318.928571428572</v>
      </c>
      <c r="D38" s="50">
        <v>6037.626190946858</v>
      </c>
      <c r="E38" s="50" t="s">
        <v>98</v>
      </c>
      <c r="I38" s="47"/>
      <c r="J38" s="47"/>
      <c r="K38" s="47"/>
    </row>
    <row r="39" spans="1:11" ht="48.75">
      <c r="A39" s="59" t="s">
        <v>167</v>
      </c>
      <c r="B39" s="58" t="s">
        <v>166</v>
      </c>
      <c r="C39" s="50">
        <v>7591.071428571428</v>
      </c>
      <c r="D39" s="50">
        <v>7264.054762375429</v>
      </c>
      <c r="E39" s="50" t="s">
        <v>98</v>
      </c>
      <c r="I39" s="47"/>
      <c r="J39" s="47"/>
      <c r="K39" s="47"/>
    </row>
    <row r="40" spans="1:11" ht="36.75">
      <c r="A40" s="59" t="s">
        <v>168</v>
      </c>
      <c r="B40" s="58" t="s">
        <v>169</v>
      </c>
      <c r="C40" s="50">
        <v>4082.1428571428573</v>
      </c>
      <c r="D40" s="50">
        <v>3817.5</v>
      </c>
      <c r="E40" s="50" t="s">
        <v>98</v>
      </c>
      <c r="I40" s="47"/>
      <c r="J40" s="47"/>
      <c r="K40" s="47"/>
    </row>
    <row r="41" spans="1:11" ht="36.75">
      <c r="A41" s="59" t="s">
        <v>170</v>
      </c>
      <c r="B41" s="58" t="s">
        <v>171</v>
      </c>
      <c r="C41" s="50">
        <v>5006.071428571428</v>
      </c>
      <c r="D41" s="50">
        <v>4697.5</v>
      </c>
      <c r="E41" s="50" t="s">
        <v>98</v>
      </c>
      <c r="I41" s="47"/>
      <c r="J41" s="47"/>
      <c r="K41" s="47"/>
    </row>
    <row r="42" spans="1:11" ht="36.75">
      <c r="A42" s="59" t="s">
        <v>172</v>
      </c>
      <c r="B42" s="58" t="s">
        <v>173</v>
      </c>
      <c r="C42" s="50">
        <v>2666.964285714286</v>
      </c>
      <c r="D42" s="50">
        <v>2486.25</v>
      </c>
      <c r="E42" s="50" t="s">
        <v>98</v>
      </c>
      <c r="I42" s="47"/>
      <c r="J42" s="47"/>
      <c r="K42" s="47"/>
    </row>
    <row r="43" spans="1:11" ht="36.75">
      <c r="A43" s="59" t="s">
        <v>174</v>
      </c>
      <c r="B43" s="58" t="s">
        <v>175</v>
      </c>
      <c r="C43" s="50">
        <v>3166.4285714285716</v>
      </c>
      <c r="D43" s="50">
        <v>2985.3571428571427</v>
      </c>
      <c r="E43" s="50" t="s">
        <v>98</v>
      </c>
      <c r="I43" s="47"/>
      <c r="J43" s="47"/>
      <c r="K43" s="47"/>
    </row>
    <row r="44" spans="1:11" ht="36.75">
      <c r="A44" s="59" t="s">
        <v>176</v>
      </c>
      <c r="B44" s="58" t="s">
        <v>177</v>
      </c>
      <c r="C44" s="50">
        <v>3698.214285714286</v>
      </c>
      <c r="D44" s="50">
        <v>3476.785714285714</v>
      </c>
      <c r="E44" s="50" t="s">
        <v>98</v>
      </c>
      <c r="I44" s="47"/>
      <c r="J44" s="47"/>
      <c r="K44" s="47"/>
    </row>
    <row r="45" spans="1:11" ht="48.75">
      <c r="A45" s="59" t="s">
        <v>178</v>
      </c>
      <c r="B45" s="58" t="s">
        <v>179</v>
      </c>
      <c r="C45" s="50">
        <v>6096.607142857143</v>
      </c>
      <c r="D45" s="50">
        <v>5848.178179536321</v>
      </c>
      <c r="E45" s="50" t="s">
        <v>98</v>
      </c>
      <c r="I45" s="47"/>
      <c r="J45" s="47"/>
      <c r="K45" s="47"/>
    </row>
    <row r="46" spans="1:11" ht="15">
      <c r="A46" s="55" t="s">
        <v>180</v>
      </c>
      <c r="B46" s="57"/>
      <c r="C46" s="60"/>
      <c r="D46" s="57"/>
      <c r="E46" s="57"/>
      <c r="I46" s="47"/>
      <c r="J46" s="47"/>
      <c r="K46" s="47"/>
    </row>
    <row r="47" spans="1:11" ht="24.75">
      <c r="A47" s="51" t="s">
        <v>181</v>
      </c>
      <c r="B47" s="58" t="s">
        <v>182</v>
      </c>
      <c r="C47" s="61" t="s">
        <v>183</v>
      </c>
      <c r="D47" s="61"/>
      <c r="E47" s="50" t="s">
        <v>98</v>
      </c>
      <c r="I47" s="47"/>
      <c r="J47" s="47"/>
      <c r="K47" s="47"/>
    </row>
    <row r="48" spans="1:11" ht="24.75">
      <c r="A48" s="59" t="s">
        <v>184</v>
      </c>
      <c r="B48" s="58" t="s">
        <v>185</v>
      </c>
      <c r="C48" s="61" t="s">
        <v>183</v>
      </c>
      <c r="D48" s="61"/>
      <c r="E48" s="50" t="s">
        <v>98</v>
      </c>
      <c r="I48" s="47"/>
      <c r="J48" s="47"/>
      <c r="K48" s="47"/>
    </row>
    <row r="49" spans="1:11" ht="15">
      <c r="A49" s="62" t="s">
        <v>186</v>
      </c>
      <c r="B49" s="63"/>
      <c r="C49" s="64"/>
      <c r="D49" s="64"/>
      <c r="E49" s="64"/>
      <c r="I49" s="47"/>
      <c r="J49" s="47"/>
      <c r="K49" s="47"/>
    </row>
    <row r="50" spans="1:11" ht="24.75">
      <c r="A50" s="51" t="s">
        <v>187</v>
      </c>
      <c r="B50" s="65" t="s">
        <v>188</v>
      </c>
      <c r="C50" s="50">
        <v>1163.5714285714284</v>
      </c>
      <c r="D50" s="50">
        <v>1040.357142857143</v>
      </c>
      <c r="E50" s="50" t="s">
        <v>98</v>
      </c>
      <c r="I50" s="47"/>
      <c r="J50" s="47"/>
      <c r="K50" s="47"/>
    </row>
    <row r="51" spans="1:11" ht="24.75">
      <c r="A51" s="51" t="s">
        <v>189</v>
      </c>
      <c r="B51" s="65" t="s">
        <v>190</v>
      </c>
      <c r="C51" s="50">
        <v>1672.5</v>
      </c>
      <c r="D51" s="50">
        <v>1513.2142857142858</v>
      </c>
      <c r="E51" s="50" t="s">
        <v>98</v>
      </c>
      <c r="I51" s="47"/>
      <c r="J51" s="47"/>
      <c r="K51" s="47"/>
    </row>
    <row r="52" spans="1:11" ht="24.75">
      <c r="A52" s="51" t="s">
        <v>191</v>
      </c>
      <c r="B52" s="65" t="s">
        <v>192</v>
      </c>
      <c r="C52" s="50">
        <v>2191.4285714285716</v>
      </c>
      <c r="D52" s="50">
        <v>1996.0714285714287</v>
      </c>
      <c r="E52" s="50" t="s">
        <v>98</v>
      </c>
      <c r="I52" s="47"/>
      <c r="J52" s="47"/>
      <c r="K52" s="47"/>
    </row>
    <row r="53" spans="1:11" ht="24.75">
      <c r="A53" s="51" t="s">
        <v>193</v>
      </c>
      <c r="B53" s="65" t="s">
        <v>194</v>
      </c>
      <c r="C53" s="50">
        <v>2700.357142857143</v>
      </c>
      <c r="D53" s="50">
        <v>2468.9285714285716</v>
      </c>
      <c r="E53" s="50" t="s">
        <v>98</v>
      </c>
      <c r="I53" s="47"/>
      <c r="J53" s="47"/>
      <c r="K53" s="47"/>
    </row>
    <row r="54" spans="1:11" ht="44.25" customHeight="1">
      <c r="A54" s="51" t="s">
        <v>195</v>
      </c>
      <c r="B54" s="65" t="s">
        <v>196</v>
      </c>
      <c r="C54" s="50">
        <v>985.7142857142857</v>
      </c>
      <c r="D54" s="50">
        <v>847.5</v>
      </c>
      <c r="E54" s="50" t="s">
        <v>98</v>
      </c>
      <c r="I54" s="47"/>
      <c r="J54" s="47"/>
      <c r="K54" s="47"/>
    </row>
    <row r="55" spans="1:11" ht="36.75">
      <c r="A55" s="51" t="s">
        <v>197</v>
      </c>
      <c r="B55" s="65" t="s">
        <v>198</v>
      </c>
      <c r="C55" s="50">
        <v>1502.857142857143</v>
      </c>
      <c r="D55" s="50">
        <v>1310.357142857143</v>
      </c>
      <c r="E55" s="50" t="s">
        <v>98</v>
      </c>
      <c r="I55" s="47"/>
      <c r="J55" s="47"/>
      <c r="K55" s="47"/>
    </row>
    <row r="56" spans="1:11" ht="36.75">
      <c r="A56" s="51" t="s">
        <v>199</v>
      </c>
      <c r="B56" s="65" t="s">
        <v>200</v>
      </c>
      <c r="C56" s="50">
        <v>1101.7857142857142</v>
      </c>
      <c r="D56" s="50">
        <v>955.3571428571429</v>
      </c>
      <c r="E56" s="50" t="s">
        <v>98</v>
      </c>
      <c r="I56" s="47"/>
      <c r="J56" s="47"/>
      <c r="K56" s="47"/>
    </row>
    <row r="57" spans="1:11" ht="36.75">
      <c r="A57" s="51" t="s">
        <v>201</v>
      </c>
      <c r="B57" s="65" t="s">
        <v>202</v>
      </c>
      <c r="C57" s="50">
        <v>2011.7857142857142</v>
      </c>
      <c r="D57" s="50">
        <v>1783.2142857142858</v>
      </c>
      <c r="E57" s="50" t="s">
        <v>98</v>
      </c>
      <c r="I57" s="47"/>
      <c r="J57" s="47"/>
      <c r="K57" s="47"/>
    </row>
    <row r="58" spans="1:11" ht="36.75">
      <c r="A58" s="51" t="s">
        <v>203</v>
      </c>
      <c r="B58" s="65" t="s">
        <v>204</v>
      </c>
      <c r="C58" s="50">
        <v>1217.857142857143</v>
      </c>
      <c r="D58" s="50">
        <v>1063.2142857142858</v>
      </c>
      <c r="E58" s="50" t="s">
        <v>98</v>
      </c>
      <c r="I58" s="47"/>
      <c r="J58" s="47"/>
      <c r="K58" s="47"/>
    </row>
    <row r="59" spans="1:11" ht="36.75">
      <c r="A59" s="51" t="s">
        <v>205</v>
      </c>
      <c r="B59" s="65" t="s">
        <v>206</v>
      </c>
      <c r="C59" s="50">
        <v>2530.714285714286</v>
      </c>
      <c r="D59" s="50">
        <v>2266.0714285714284</v>
      </c>
      <c r="E59" s="50" t="s">
        <v>98</v>
      </c>
      <c r="I59" s="47"/>
      <c r="J59" s="47"/>
      <c r="K59" s="47"/>
    </row>
    <row r="60" spans="1:11" ht="24.75">
      <c r="A60" s="51" t="s">
        <v>207</v>
      </c>
      <c r="B60" s="65" t="s">
        <v>208</v>
      </c>
      <c r="C60" s="50">
        <v>1388.5714285714284</v>
      </c>
      <c r="D60" s="50">
        <v>1222.5</v>
      </c>
      <c r="E60" s="50" t="s">
        <v>98</v>
      </c>
      <c r="I60" s="47"/>
      <c r="J60" s="47"/>
      <c r="K60" s="47"/>
    </row>
    <row r="61" spans="1:11" ht="36.75">
      <c r="A61" s="51" t="s">
        <v>209</v>
      </c>
      <c r="B61" s="65" t="s">
        <v>210</v>
      </c>
      <c r="C61" s="50">
        <v>3039.642857142857</v>
      </c>
      <c r="D61" s="50">
        <v>2738.9285714285716</v>
      </c>
      <c r="E61" s="50" t="s">
        <v>98</v>
      </c>
      <c r="I61" s="47"/>
      <c r="J61" s="47"/>
      <c r="K61" s="47"/>
    </row>
    <row r="62" spans="1:11" ht="15">
      <c r="A62" s="62" t="s">
        <v>211</v>
      </c>
      <c r="B62" s="63"/>
      <c r="C62" s="64"/>
      <c r="D62" s="64"/>
      <c r="E62" s="64"/>
      <c r="I62" s="47"/>
      <c r="J62" s="47"/>
      <c r="K62" s="47"/>
    </row>
    <row r="63" spans="1:11" ht="108.75" customHeight="1">
      <c r="A63" s="51" t="s">
        <v>212</v>
      </c>
      <c r="B63" s="58" t="s">
        <v>213</v>
      </c>
      <c r="C63" s="50">
        <v>569.6428571428571</v>
      </c>
      <c r="D63" s="50">
        <v>484.64285714285717</v>
      </c>
      <c r="E63" s="50" t="s">
        <v>98</v>
      </c>
      <c r="I63" s="47"/>
      <c r="J63" s="47"/>
      <c r="K63" s="47"/>
    </row>
    <row r="64" spans="1:11" ht="108.75" customHeight="1">
      <c r="A64" s="51" t="s">
        <v>214</v>
      </c>
      <c r="B64" s="58" t="s">
        <v>215</v>
      </c>
      <c r="C64" s="50">
        <v>644.6428571428571</v>
      </c>
      <c r="D64" s="50">
        <v>557.5</v>
      </c>
      <c r="E64" s="50" t="s">
        <v>98</v>
      </c>
      <c r="I64" s="47"/>
      <c r="J64" s="47"/>
      <c r="K64" s="47"/>
    </row>
    <row r="65" spans="1:11" ht="120" customHeight="1">
      <c r="A65" s="51" t="s">
        <v>216</v>
      </c>
      <c r="B65" s="58" t="s">
        <v>217</v>
      </c>
      <c r="C65" s="50">
        <v>198.57142857142858</v>
      </c>
      <c r="D65" s="50">
        <v>178.57142857142858</v>
      </c>
      <c r="E65" s="50" t="s">
        <v>98</v>
      </c>
      <c r="I65" s="47"/>
      <c r="J65" s="47"/>
      <c r="K65" s="47"/>
    </row>
    <row r="66" spans="1:11" ht="120.75" customHeight="1">
      <c r="A66" s="51" t="s">
        <v>218</v>
      </c>
      <c r="B66" s="58" t="s">
        <v>219</v>
      </c>
      <c r="C66" s="50">
        <v>869.6428571428571</v>
      </c>
      <c r="D66" s="50">
        <v>739.6428571428571</v>
      </c>
      <c r="E66" s="50" t="s">
        <v>98</v>
      </c>
      <c r="I66" s="47"/>
      <c r="J66" s="47"/>
      <c r="K66" s="47"/>
    </row>
    <row r="67" spans="1:11" ht="153.75" customHeight="1">
      <c r="A67" s="51" t="s">
        <v>220</v>
      </c>
      <c r="B67" s="58" t="s">
        <v>221</v>
      </c>
      <c r="C67" s="50">
        <v>983.9285714285714</v>
      </c>
      <c r="D67" s="50">
        <v>827.5</v>
      </c>
      <c r="E67" s="50" t="s">
        <v>98</v>
      </c>
      <c r="I67" s="47"/>
      <c r="J67" s="47"/>
      <c r="K67" s="47"/>
    </row>
    <row r="68" spans="1:11" ht="134.25" customHeight="1">
      <c r="A68" s="51" t="s">
        <v>222</v>
      </c>
      <c r="B68" s="58" t="s">
        <v>223</v>
      </c>
      <c r="C68" s="50">
        <v>89.64285714285714</v>
      </c>
      <c r="D68" s="50">
        <v>76.42857142857143</v>
      </c>
      <c r="E68" s="50" t="s">
        <v>98</v>
      </c>
      <c r="I68" s="47"/>
      <c r="J68" s="47"/>
      <c r="K68" s="47"/>
    </row>
    <row r="69" spans="1:11" ht="122.25" customHeight="1">
      <c r="A69" s="51" t="s">
        <v>224</v>
      </c>
      <c r="B69" s="58" t="s">
        <v>225</v>
      </c>
      <c r="C69" s="50">
        <v>23.571428571428573</v>
      </c>
      <c r="D69" s="50">
        <v>23.571428571428573</v>
      </c>
      <c r="E69" s="50" t="s">
        <v>98</v>
      </c>
      <c r="I69" s="47"/>
      <c r="J69" s="47"/>
      <c r="K69" s="47"/>
    </row>
    <row r="70" spans="1:11" ht="108.75" customHeight="1">
      <c r="A70" s="51" t="s">
        <v>226</v>
      </c>
      <c r="B70" s="58" t="s">
        <v>227</v>
      </c>
      <c r="C70" s="50">
        <v>89.28571428571429</v>
      </c>
      <c r="D70" s="50">
        <v>82.85714285714286</v>
      </c>
      <c r="E70" s="50" t="s">
        <v>98</v>
      </c>
      <c r="I70" s="47"/>
      <c r="J70" s="47"/>
      <c r="K70" s="47"/>
    </row>
    <row r="71" spans="1:11" ht="104.25" customHeight="1">
      <c r="A71" s="51" t="s">
        <v>228</v>
      </c>
      <c r="B71" s="58" t="s">
        <v>229</v>
      </c>
      <c r="C71" s="50">
        <v>940.5357142857143</v>
      </c>
      <c r="D71" s="50">
        <v>873.3928571428571</v>
      </c>
      <c r="E71" s="50" t="s">
        <v>98</v>
      </c>
      <c r="I71" s="47"/>
      <c r="J71" s="47"/>
      <c r="K71" s="47"/>
    </row>
    <row r="72" spans="1:11" ht="120.75" customHeight="1">
      <c r="A72" s="51" t="s">
        <v>230</v>
      </c>
      <c r="B72" s="58" t="s">
        <v>231</v>
      </c>
      <c r="C72" s="50">
        <v>508.92857142857144</v>
      </c>
      <c r="D72" s="50">
        <v>472.85714285714283</v>
      </c>
      <c r="E72" s="50" t="s">
        <v>98</v>
      </c>
      <c r="I72" s="47"/>
      <c r="J72" s="47"/>
      <c r="K72" s="47"/>
    </row>
    <row r="73" spans="1:11" ht="120.75" customHeight="1">
      <c r="A73" s="51" t="s">
        <v>232</v>
      </c>
      <c r="B73" s="58" t="s">
        <v>233</v>
      </c>
      <c r="C73" s="50">
        <v>98.92857142857143</v>
      </c>
      <c r="D73" s="50">
        <v>88.92857142857143</v>
      </c>
      <c r="E73" s="50" t="s">
        <v>98</v>
      </c>
      <c r="I73" s="47"/>
      <c r="J73" s="47"/>
      <c r="K73" s="47"/>
    </row>
    <row r="74" spans="1:11" ht="132.75" customHeight="1">
      <c r="A74" s="51" t="s">
        <v>234</v>
      </c>
      <c r="B74" s="58" t="s">
        <v>235</v>
      </c>
      <c r="C74" s="50">
        <v>645</v>
      </c>
      <c r="D74" s="50">
        <v>580.3571428571429</v>
      </c>
      <c r="E74" s="50" t="s">
        <v>98</v>
      </c>
      <c r="I74" s="47"/>
      <c r="J74" s="47"/>
      <c r="K74" s="47"/>
    </row>
    <row r="75" spans="1:11" ht="120.75" customHeight="1">
      <c r="A75" s="51" t="s">
        <v>236</v>
      </c>
      <c r="B75" s="58" t="s">
        <v>237</v>
      </c>
      <c r="C75" s="50">
        <v>98.92857142857143</v>
      </c>
      <c r="D75" s="50">
        <v>88.92857142857143</v>
      </c>
      <c r="E75" s="50" t="s">
        <v>98</v>
      </c>
      <c r="I75" s="47"/>
      <c r="J75" s="47"/>
      <c r="K75" s="47"/>
    </row>
    <row r="76" spans="1:11" ht="132.75" customHeight="1">
      <c r="A76" s="51" t="s">
        <v>238</v>
      </c>
      <c r="B76" s="58" t="s">
        <v>239</v>
      </c>
      <c r="C76" s="50">
        <v>80</v>
      </c>
      <c r="D76" s="50">
        <v>72.14285714285714</v>
      </c>
      <c r="E76" s="50" t="s">
        <v>98</v>
      </c>
      <c r="I76" s="47"/>
      <c r="J76" s="47"/>
      <c r="K76" s="47"/>
    </row>
    <row r="77" spans="1:11" ht="124.5" customHeight="1">
      <c r="A77" s="51" t="s">
        <v>240</v>
      </c>
      <c r="B77" s="58" t="s">
        <v>241</v>
      </c>
      <c r="C77" s="50">
        <v>145</v>
      </c>
      <c r="D77" s="50">
        <v>130.35714285714286</v>
      </c>
      <c r="E77" s="50" t="s">
        <v>98</v>
      </c>
      <c r="I77" s="47"/>
      <c r="J77" s="47"/>
      <c r="K77" s="47"/>
    </row>
    <row r="78" spans="1:11" ht="108.75" customHeight="1">
      <c r="A78" s="51" t="s">
        <v>242</v>
      </c>
      <c r="B78" s="58" t="s">
        <v>243</v>
      </c>
      <c r="C78" s="50">
        <v>1183.392857142857</v>
      </c>
      <c r="D78" s="50">
        <v>1098.892857142857</v>
      </c>
      <c r="E78" s="50" t="s">
        <v>98</v>
      </c>
      <c r="I78" s="47"/>
      <c r="J78" s="47"/>
      <c r="K78" s="47"/>
    </row>
    <row r="79" spans="1:11" ht="120.75" customHeight="1">
      <c r="A79" s="51" t="s">
        <v>244</v>
      </c>
      <c r="B79" s="58" t="s">
        <v>245</v>
      </c>
      <c r="C79" s="50">
        <v>518.9285714285714</v>
      </c>
      <c r="D79" s="50">
        <v>482.85714285714283</v>
      </c>
      <c r="E79" s="50" t="s">
        <v>98</v>
      </c>
      <c r="I79" s="47"/>
      <c r="J79" s="47"/>
      <c r="K79" s="47"/>
    </row>
    <row r="80" spans="1:11" ht="12.75">
      <c r="A80" s="66"/>
      <c r="B80" s="67"/>
      <c r="C80" s="67"/>
      <c r="D80" s="67"/>
      <c r="E80" s="50" t="s">
        <v>98</v>
      </c>
      <c r="I80" s="47"/>
      <c r="J80" s="47"/>
      <c r="K80" s="47"/>
    </row>
    <row r="81" spans="1:11" ht="61.5" customHeight="1">
      <c r="A81" s="51" t="s">
        <v>246</v>
      </c>
      <c r="B81" s="58" t="s">
        <v>247</v>
      </c>
      <c r="C81" s="50">
        <v>398.92857142857144</v>
      </c>
      <c r="D81" s="50">
        <v>371.07142857142856</v>
      </c>
      <c r="E81" s="50" t="s">
        <v>98</v>
      </c>
      <c r="I81" s="47"/>
      <c r="J81" s="47"/>
      <c r="K81" s="47"/>
    </row>
    <row r="82" spans="1:11" ht="73.5" customHeight="1">
      <c r="A82" s="51" t="s">
        <v>248</v>
      </c>
      <c r="B82" s="58" t="s">
        <v>249</v>
      </c>
      <c r="C82" s="50">
        <v>116.07142857142857</v>
      </c>
      <c r="D82" s="50">
        <v>107.85714285714286</v>
      </c>
      <c r="E82" s="50" t="s">
        <v>98</v>
      </c>
      <c r="I82" s="47"/>
      <c r="J82" s="47"/>
      <c r="K82" s="47"/>
    </row>
    <row r="83" spans="1:11" ht="120.75" customHeight="1">
      <c r="A83" s="51" t="s">
        <v>250</v>
      </c>
      <c r="B83" s="58" t="s">
        <v>251</v>
      </c>
      <c r="C83" s="50">
        <v>131.07142857142858</v>
      </c>
      <c r="D83" s="50">
        <v>121.78571428571429</v>
      </c>
      <c r="E83" s="50" t="s">
        <v>98</v>
      </c>
      <c r="I83" s="47"/>
      <c r="J83" s="47"/>
      <c r="K83" s="47"/>
    </row>
    <row r="84" spans="1:11" ht="24.75">
      <c r="A84" s="51" t="s">
        <v>252</v>
      </c>
      <c r="B84" s="58" t="s">
        <v>253</v>
      </c>
      <c r="C84" s="50">
        <v>35</v>
      </c>
      <c r="D84" s="50">
        <v>32.5</v>
      </c>
      <c r="E84" s="50" t="s">
        <v>98</v>
      </c>
      <c r="I84" s="47"/>
      <c r="J84" s="47"/>
      <c r="K84" s="47"/>
    </row>
    <row r="85" spans="1:11" ht="24.75">
      <c r="A85" s="51" t="s">
        <v>254</v>
      </c>
      <c r="B85" s="58" t="s">
        <v>255</v>
      </c>
      <c r="C85" s="50">
        <v>700</v>
      </c>
      <c r="D85" s="50">
        <v>650</v>
      </c>
      <c r="E85" s="50" t="s">
        <v>98</v>
      </c>
      <c r="I85" s="47"/>
      <c r="J85" s="47"/>
      <c r="K85" s="47"/>
    </row>
    <row r="86" spans="1:11" ht="12.75">
      <c r="A86" s="51" t="s">
        <v>256</v>
      </c>
      <c r="B86" s="58" t="s">
        <v>257</v>
      </c>
      <c r="C86" s="50">
        <v>25</v>
      </c>
      <c r="D86" s="50">
        <v>23.214285714285715</v>
      </c>
      <c r="E86" s="50" t="s">
        <v>98</v>
      </c>
      <c r="I86" s="47"/>
      <c r="J86" s="47"/>
      <c r="K86" s="47"/>
    </row>
    <row r="87" spans="1:11" ht="24.75">
      <c r="A87" s="51" t="s">
        <v>258</v>
      </c>
      <c r="B87" s="58" t="s">
        <v>259</v>
      </c>
      <c r="C87" s="50">
        <v>25</v>
      </c>
      <c r="D87" s="50">
        <v>23.214285714285715</v>
      </c>
      <c r="E87" s="50" t="s">
        <v>98</v>
      </c>
      <c r="I87" s="47"/>
      <c r="J87" s="47"/>
      <c r="K87" s="47"/>
    </row>
    <row r="88" spans="1:11" ht="36.75">
      <c r="A88" s="51" t="s">
        <v>260</v>
      </c>
      <c r="B88" s="58" t="s">
        <v>261</v>
      </c>
      <c r="C88" s="50">
        <v>25</v>
      </c>
      <c r="D88" s="50">
        <v>23.214285714285715</v>
      </c>
      <c r="E88" s="50" t="s">
        <v>98</v>
      </c>
      <c r="I88" s="47"/>
      <c r="J88" s="47"/>
      <c r="K88" s="47"/>
    </row>
    <row r="89" spans="1:11" ht="36.75">
      <c r="A89" s="51" t="s">
        <v>262</v>
      </c>
      <c r="B89" s="58" t="s">
        <v>263</v>
      </c>
      <c r="C89" s="50">
        <v>107.14285714285714</v>
      </c>
      <c r="D89" s="50">
        <v>98.57142857142857</v>
      </c>
      <c r="E89" s="50" t="s">
        <v>98</v>
      </c>
      <c r="I89" s="47"/>
      <c r="J89" s="47"/>
      <c r="K89" s="47"/>
    </row>
    <row r="90" spans="1:11" ht="12.75">
      <c r="A90" s="51" t="s">
        <v>264</v>
      </c>
      <c r="B90" s="58" t="s">
        <v>265</v>
      </c>
      <c r="C90" s="50">
        <v>75</v>
      </c>
      <c r="D90" s="50">
        <v>68.92857142857143</v>
      </c>
      <c r="E90" s="50" t="s">
        <v>98</v>
      </c>
      <c r="I90" s="47"/>
      <c r="J90" s="47"/>
      <c r="K90" s="47"/>
    </row>
    <row r="91" spans="1:11" ht="48.75">
      <c r="A91" s="51" t="s">
        <v>266</v>
      </c>
      <c r="B91" s="58" t="s">
        <v>267</v>
      </c>
      <c r="C91" s="50">
        <v>148.92857142857142</v>
      </c>
      <c r="D91" s="50">
        <v>137.85714285714286</v>
      </c>
      <c r="E91" s="50" t="s">
        <v>98</v>
      </c>
      <c r="I91" s="47"/>
      <c r="J91" s="47"/>
      <c r="K91" s="47"/>
    </row>
    <row r="92" spans="1:11" ht="27.75" customHeight="1">
      <c r="A92" s="51" t="s">
        <v>268</v>
      </c>
      <c r="B92" s="58" t="s">
        <v>269</v>
      </c>
      <c r="C92" s="68">
        <v>348.92857142857144</v>
      </c>
      <c r="D92" s="68">
        <v>323.92857142857144</v>
      </c>
      <c r="E92" s="50" t="s">
        <v>98</v>
      </c>
      <c r="I92" s="47"/>
      <c r="J92" s="47"/>
      <c r="K92" s="47"/>
    </row>
    <row r="93" spans="1:11" ht="12.75">
      <c r="A93" s="51" t="s">
        <v>270</v>
      </c>
      <c r="B93" s="58" t="s">
        <v>271</v>
      </c>
      <c r="C93" s="50">
        <v>348.92857142857144</v>
      </c>
      <c r="D93" s="50">
        <v>336.35714285714283</v>
      </c>
      <c r="E93" s="50" t="s">
        <v>98</v>
      </c>
      <c r="I93" s="47"/>
      <c r="J93" s="47"/>
      <c r="K93" s="47"/>
    </row>
    <row r="94" spans="1:11" ht="15">
      <c r="A94" s="69" t="s">
        <v>272</v>
      </c>
      <c r="B94" s="70"/>
      <c r="C94" s="71"/>
      <c r="D94" s="72"/>
      <c r="E94" s="72"/>
      <c r="I94" s="47"/>
      <c r="J94" s="47"/>
      <c r="K94" s="47"/>
    </row>
    <row r="95" spans="1:11" ht="48.75">
      <c r="A95" s="59" t="s">
        <v>273</v>
      </c>
      <c r="B95" s="73" t="s">
        <v>274</v>
      </c>
      <c r="C95" s="74">
        <v>1400</v>
      </c>
      <c r="D95" s="74">
        <v>1260</v>
      </c>
      <c r="E95" s="50" t="s">
        <v>98</v>
      </c>
      <c r="I95" s="47"/>
      <c r="J95" s="47"/>
      <c r="K95" s="47"/>
    </row>
    <row r="96" spans="1:11" ht="12.75">
      <c r="A96" s="59" t="s">
        <v>275</v>
      </c>
      <c r="B96" s="73" t="s">
        <v>276</v>
      </c>
      <c r="C96" s="50">
        <v>50</v>
      </c>
      <c r="D96" s="50">
        <v>45</v>
      </c>
      <c r="E96" s="50" t="s">
        <v>98</v>
      </c>
      <c r="I96" s="47"/>
      <c r="J96" s="47"/>
      <c r="K96" s="47"/>
    </row>
    <row r="97" spans="1:11" ht="48.75">
      <c r="A97" s="59" t="s">
        <v>277</v>
      </c>
      <c r="B97" s="75" t="s">
        <v>278</v>
      </c>
      <c r="C97" s="50">
        <v>50</v>
      </c>
      <c r="D97" s="50">
        <v>45</v>
      </c>
      <c r="E97" s="50" t="s">
        <v>98</v>
      </c>
      <c r="I97" s="47"/>
      <c r="J97" s="47"/>
      <c r="K97" s="47"/>
    </row>
    <row r="98" spans="1:11" ht="24.75">
      <c r="A98" s="59" t="s">
        <v>279</v>
      </c>
      <c r="B98" s="73" t="s">
        <v>280</v>
      </c>
      <c r="C98" s="50">
        <v>50</v>
      </c>
      <c r="D98" s="50">
        <v>45</v>
      </c>
      <c r="E98" s="50" t="s">
        <v>98</v>
      </c>
      <c r="I98" s="47"/>
      <c r="J98" s="47"/>
      <c r="K98" s="47"/>
    </row>
    <row r="99" spans="1:11" ht="36.75">
      <c r="A99" s="51" t="s">
        <v>281</v>
      </c>
      <c r="B99" s="73" t="s">
        <v>282</v>
      </c>
      <c r="C99" s="50">
        <v>498.92857142857144</v>
      </c>
      <c r="D99" s="50">
        <v>448.92857142857144</v>
      </c>
      <c r="E99" s="50" t="s">
        <v>98</v>
      </c>
      <c r="I99" s="47"/>
      <c r="J99" s="47"/>
      <c r="K99" s="47"/>
    </row>
    <row r="100" spans="1:11" ht="36.75">
      <c r="A100" s="51" t="s">
        <v>283</v>
      </c>
      <c r="B100" s="73" t="s">
        <v>284</v>
      </c>
      <c r="C100" s="50">
        <v>499</v>
      </c>
      <c r="D100" s="50">
        <v>449</v>
      </c>
      <c r="E100" s="50" t="s">
        <v>98</v>
      </c>
      <c r="I100" s="47"/>
      <c r="J100" s="47"/>
      <c r="K100" s="47"/>
    </row>
    <row r="101" spans="1:5" ht="25.5" customHeight="1">
      <c r="A101" s="51" t="s">
        <v>285</v>
      </c>
      <c r="B101" s="73" t="s">
        <v>286</v>
      </c>
      <c r="C101" s="50">
        <v>50</v>
      </c>
      <c r="D101" s="50">
        <v>45</v>
      </c>
      <c r="E101" s="50" t="s">
        <v>98</v>
      </c>
    </row>
    <row r="102" spans="1:5" ht="12.75">
      <c r="A102" s="51" t="s">
        <v>287</v>
      </c>
      <c r="B102" s="73" t="s">
        <v>288</v>
      </c>
      <c r="C102" s="50">
        <v>98.92857142857143</v>
      </c>
      <c r="D102" s="50">
        <v>88.92857142857143</v>
      </c>
      <c r="E102" s="50" t="s">
        <v>98</v>
      </c>
    </row>
    <row r="103" spans="1:5" ht="36.75">
      <c r="A103" s="59" t="s">
        <v>289</v>
      </c>
      <c r="B103" s="73" t="s">
        <v>290</v>
      </c>
      <c r="C103" s="50" t="s">
        <v>291</v>
      </c>
      <c r="D103" s="50" t="s">
        <v>291</v>
      </c>
      <c r="E103" s="50" t="s">
        <v>98</v>
      </c>
    </row>
    <row r="104" spans="1:5" ht="12.75">
      <c r="A104" s="59" t="s">
        <v>292</v>
      </c>
      <c r="B104" s="73" t="s">
        <v>293</v>
      </c>
      <c r="C104" s="50">
        <v>2199</v>
      </c>
      <c r="D104" s="50">
        <v>1979</v>
      </c>
      <c r="E104" s="50" t="s">
        <v>98</v>
      </c>
    </row>
    <row r="105" spans="1:5" ht="12.75">
      <c r="A105" s="59" t="s">
        <v>294</v>
      </c>
      <c r="B105" s="73" t="s">
        <v>295</v>
      </c>
      <c r="C105" s="68" t="s">
        <v>291</v>
      </c>
      <c r="D105" s="68" t="s">
        <v>291</v>
      </c>
      <c r="E105" s="50" t="s">
        <v>98</v>
      </c>
    </row>
    <row r="106" spans="1:5" ht="15">
      <c r="A106" s="69" t="s">
        <v>296</v>
      </c>
      <c r="B106" s="70"/>
      <c r="C106" s="71"/>
      <c r="D106" s="72"/>
      <c r="E106" s="72"/>
    </row>
    <row r="107" spans="1:5" ht="48.75">
      <c r="A107" s="51" t="s">
        <v>297</v>
      </c>
      <c r="B107" s="73" t="s">
        <v>298</v>
      </c>
      <c r="C107" s="50">
        <v>2002.5</v>
      </c>
      <c r="D107" s="50">
        <v>1948.5714285714287</v>
      </c>
      <c r="E107" s="50" t="s">
        <v>98</v>
      </c>
    </row>
    <row r="108" spans="1:5" ht="33" customHeight="1">
      <c r="A108" s="59" t="s">
        <v>299</v>
      </c>
      <c r="B108" s="73" t="s">
        <v>300</v>
      </c>
      <c r="C108" s="50">
        <v>1502.5</v>
      </c>
      <c r="D108" s="50">
        <v>1474.642857142857</v>
      </c>
      <c r="E108" s="50" t="s">
        <v>98</v>
      </c>
    </row>
    <row r="109" spans="1:12" ht="24.75">
      <c r="A109" s="59" t="s">
        <v>301</v>
      </c>
      <c r="B109" s="73" t="s">
        <v>302</v>
      </c>
      <c r="C109" s="50">
        <v>1113.5714285714287</v>
      </c>
      <c r="D109" s="50">
        <v>1093.5714285714287</v>
      </c>
      <c r="E109" s="50" t="s">
        <v>98</v>
      </c>
      <c r="I109" s="47"/>
      <c r="J109" s="47"/>
      <c r="K109" s="47"/>
      <c r="L109" s="47"/>
    </row>
    <row r="110" spans="1:12" ht="21" customHeight="1">
      <c r="A110" s="59" t="s">
        <v>303</v>
      </c>
      <c r="B110" s="73" t="s">
        <v>304</v>
      </c>
      <c r="C110" s="50">
        <v>68.57142857142857</v>
      </c>
      <c r="D110" s="50">
        <v>68.57142857142857</v>
      </c>
      <c r="E110" s="50" t="s">
        <v>98</v>
      </c>
      <c r="I110" s="47"/>
      <c r="J110" s="47"/>
      <c r="K110" s="47"/>
      <c r="L110" s="47"/>
    </row>
    <row r="111" spans="1:12" ht="52.5" customHeight="1">
      <c r="A111" s="59" t="s">
        <v>305</v>
      </c>
      <c r="B111" s="73" t="s">
        <v>306</v>
      </c>
      <c r="C111" s="50">
        <v>33.57142857142857</v>
      </c>
      <c r="D111" s="50">
        <v>33.57142857142857</v>
      </c>
      <c r="E111" s="50" t="s">
        <v>98</v>
      </c>
      <c r="I111" s="47"/>
      <c r="J111" s="47"/>
      <c r="K111" s="47"/>
      <c r="L111" s="47"/>
    </row>
    <row r="112" spans="1:12" ht="15.75" customHeight="1">
      <c r="A112" s="59" t="s">
        <v>307</v>
      </c>
      <c r="B112" s="73" t="s">
        <v>308</v>
      </c>
      <c r="C112" s="50">
        <v>53.57142857142857</v>
      </c>
      <c r="D112" s="50">
        <v>53.57142857142857</v>
      </c>
      <c r="E112" s="50" t="s">
        <v>98</v>
      </c>
      <c r="I112" s="47"/>
      <c r="J112" s="47"/>
      <c r="K112" s="47"/>
      <c r="L112" s="47"/>
    </row>
    <row r="113" spans="1:12" ht="12.75" customHeight="1">
      <c r="A113" s="76"/>
      <c r="B113" s="77"/>
      <c r="C113" s="78"/>
      <c r="D113" s="78"/>
      <c r="E113" s="78"/>
      <c r="F113" s="78"/>
      <c r="G113" s="78"/>
      <c r="H113" s="78"/>
      <c r="I113" s="47"/>
      <c r="J113" s="47"/>
      <c r="K113" s="47"/>
      <c r="L113" s="47"/>
    </row>
    <row r="114" spans="1:12" ht="14.25" customHeight="1">
      <c r="A114" s="79" t="s">
        <v>309</v>
      </c>
      <c r="B114" s="79"/>
      <c r="C114" s="78"/>
      <c r="D114" s="78"/>
      <c r="E114" s="78"/>
      <c r="F114" s="78"/>
      <c r="G114" s="78"/>
      <c r="H114" s="78"/>
      <c r="I114" s="47"/>
      <c r="J114" s="47"/>
      <c r="K114" s="47"/>
      <c r="L114" s="47"/>
    </row>
    <row r="115" spans="1:12" ht="12.75" customHeight="1">
      <c r="A115" s="79" t="s">
        <v>310</v>
      </c>
      <c r="B115" s="79"/>
      <c r="C115" s="79"/>
      <c r="D115" s="79"/>
      <c r="E115" s="79"/>
      <c r="F115" s="79"/>
      <c r="G115" s="79"/>
      <c r="H115" s="79"/>
      <c r="I115" s="47"/>
      <c r="J115" s="47"/>
      <c r="K115" s="47"/>
      <c r="L115" s="47"/>
    </row>
    <row r="116" spans="1:12" ht="43.5" customHeight="1">
      <c r="A116" s="80" t="s">
        <v>311</v>
      </c>
      <c r="B116" s="80"/>
      <c r="C116" s="80"/>
      <c r="D116" s="80"/>
      <c r="E116" s="80"/>
      <c r="F116" s="80"/>
      <c r="G116" s="80"/>
      <c r="H116" s="80"/>
      <c r="I116" s="47"/>
      <c r="J116" s="47"/>
      <c r="K116" s="47"/>
      <c r="L116" s="47"/>
    </row>
    <row r="117" spans="1:12" ht="15">
      <c r="A117" s="79" t="s">
        <v>312</v>
      </c>
      <c r="B117" s="79"/>
      <c r="C117" s="79"/>
      <c r="D117" s="79"/>
      <c r="E117" s="79"/>
      <c r="F117" s="79"/>
      <c r="G117" s="79"/>
      <c r="H117" s="79"/>
      <c r="I117" s="47"/>
      <c r="J117" s="47"/>
      <c r="K117" s="47"/>
      <c r="L117" s="47"/>
    </row>
    <row r="118" spans="1:12" ht="12.75">
      <c r="A118" s="81" t="s">
        <v>313</v>
      </c>
      <c r="B118" s="73" t="s">
        <v>314</v>
      </c>
      <c r="C118" s="74">
        <v>17820</v>
      </c>
      <c r="D118" s="82" t="s">
        <v>183</v>
      </c>
      <c r="E118" s="83"/>
      <c r="F118" s="78"/>
      <c r="G118" s="84"/>
      <c r="H118" s="84"/>
      <c r="I118" s="47"/>
      <c r="J118" s="47"/>
      <c r="K118" s="47"/>
      <c r="L118" s="47"/>
    </row>
    <row r="119" spans="1:12" ht="12.75">
      <c r="A119" s="85" t="s">
        <v>315</v>
      </c>
      <c r="B119" s="73" t="s">
        <v>316</v>
      </c>
      <c r="C119" s="74">
        <v>31320</v>
      </c>
      <c r="D119" s="82" t="s">
        <v>183</v>
      </c>
      <c r="E119" s="83"/>
      <c r="F119" s="78"/>
      <c r="G119" s="84"/>
      <c r="H119" s="84"/>
      <c r="I119" s="47"/>
      <c r="J119" s="47"/>
      <c r="K119" s="47"/>
      <c r="L119" s="47"/>
    </row>
    <row r="120" spans="1:12" ht="12.75">
      <c r="A120" s="85" t="s">
        <v>317</v>
      </c>
      <c r="B120" s="73" t="s">
        <v>318</v>
      </c>
      <c r="C120" s="74">
        <v>44820</v>
      </c>
      <c r="D120" s="82" t="s">
        <v>183</v>
      </c>
      <c r="E120" s="83"/>
      <c r="F120" s="78"/>
      <c r="G120" s="84"/>
      <c r="H120" s="84"/>
      <c r="I120" s="47"/>
      <c r="J120" s="47"/>
      <c r="K120" s="47"/>
      <c r="L120" s="47"/>
    </row>
    <row r="121" spans="1:12" ht="12.75">
      <c r="A121" s="85" t="s">
        <v>319</v>
      </c>
      <c r="B121" s="73" t="s">
        <v>320</v>
      </c>
      <c r="C121" s="74">
        <v>58320</v>
      </c>
      <c r="D121" s="82" t="s">
        <v>183</v>
      </c>
      <c r="E121" s="83"/>
      <c r="F121" s="78"/>
      <c r="G121" s="84"/>
      <c r="H121" s="84"/>
      <c r="I121" s="47"/>
      <c r="J121" s="47"/>
      <c r="K121" s="47"/>
      <c r="L121" s="47"/>
    </row>
    <row r="122" spans="1:12" ht="12.75" customHeight="1">
      <c r="A122" s="85" t="s">
        <v>321</v>
      </c>
      <c r="B122" s="73" t="s">
        <v>322</v>
      </c>
      <c r="C122" s="74">
        <v>85320</v>
      </c>
      <c r="D122" s="82" t="s">
        <v>183</v>
      </c>
      <c r="E122" s="83"/>
      <c r="F122" s="78"/>
      <c r="G122" s="84"/>
      <c r="H122" s="84"/>
      <c r="I122" s="47"/>
      <c r="J122" s="47"/>
      <c r="K122" s="47"/>
      <c r="L122" s="47"/>
    </row>
    <row r="123" spans="1:12" ht="12.75">
      <c r="A123" s="85" t="s">
        <v>323</v>
      </c>
      <c r="B123" s="73" t="s">
        <v>324</v>
      </c>
      <c r="C123" s="74">
        <v>112320</v>
      </c>
      <c r="D123" s="82" t="s">
        <v>183</v>
      </c>
      <c r="E123" s="83"/>
      <c r="F123" s="78"/>
      <c r="G123" s="84"/>
      <c r="H123" s="84"/>
      <c r="I123" s="47"/>
      <c r="J123" s="47"/>
      <c r="K123" s="47"/>
      <c r="L123" s="47"/>
    </row>
    <row r="124" spans="1:12" ht="12.75">
      <c r="A124" s="85" t="s">
        <v>325</v>
      </c>
      <c r="B124" s="73" t="s">
        <v>326</v>
      </c>
      <c r="C124" s="74">
        <v>139320</v>
      </c>
      <c r="D124" s="82" t="s">
        <v>183</v>
      </c>
      <c r="E124" s="83"/>
      <c r="F124" s="78"/>
      <c r="G124" s="84"/>
      <c r="H124" s="84"/>
      <c r="I124" s="47"/>
      <c r="J124" s="47"/>
      <c r="K124" s="47"/>
      <c r="L124" s="47"/>
    </row>
    <row r="125" spans="1:12" ht="12.75">
      <c r="A125" s="86" t="s">
        <v>327</v>
      </c>
      <c r="B125" s="73" t="s">
        <v>328</v>
      </c>
      <c r="C125" s="74">
        <v>166320</v>
      </c>
      <c r="D125" s="82" t="s">
        <v>183</v>
      </c>
      <c r="E125" s="83"/>
      <c r="F125" s="78"/>
      <c r="G125" s="84"/>
      <c r="H125" s="84"/>
      <c r="I125" s="47"/>
      <c r="J125" s="47"/>
      <c r="K125" s="47"/>
      <c r="L125" s="47"/>
    </row>
    <row r="126" spans="1:12" ht="15.75" customHeight="1">
      <c r="A126" s="87" t="s">
        <v>329</v>
      </c>
      <c r="B126" s="87"/>
      <c r="C126" s="87"/>
      <c r="D126" s="87"/>
      <c r="E126" s="87"/>
      <c r="F126" s="87"/>
      <c r="G126" s="87"/>
      <c r="H126" s="87"/>
      <c r="I126" s="47"/>
      <c r="J126" s="47"/>
      <c r="K126" s="47"/>
      <c r="L126" s="47"/>
    </row>
    <row r="127" spans="1:12" ht="12.75">
      <c r="A127" s="88" t="s">
        <v>330</v>
      </c>
      <c r="B127" s="73" t="s">
        <v>331</v>
      </c>
      <c r="C127" s="74">
        <v>31320</v>
      </c>
      <c r="D127" s="74" t="s">
        <v>183</v>
      </c>
      <c r="E127" s="84"/>
      <c r="F127" s="84"/>
      <c r="G127" s="84"/>
      <c r="H127" s="84"/>
      <c r="I127" s="47"/>
      <c r="J127" s="47"/>
      <c r="K127" s="47"/>
      <c r="L127" s="47"/>
    </row>
    <row r="128" spans="1:12" ht="12.75">
      <c r="A128" s="85" t="s">
        <v>332</v>
      </c>
      <c r="B128" s="73" t="s">
        <v>333</v>
      </c>
      <c r="C128" s="74">
        <v>61020</v>
      </c>
      <c r="D128" s="74" t="s">
        <v>183</v>
      </c>
      <c r="E128" s="84"/>
      <c r="F128" s="84"/>
      <c r="G128" s="84"/>
      <c r="H128" s="84"/>
      <c r="I128" s="47"/>
      <c r="J128" s="47"/>
      <c r="K128" s="47"/>
      <c r="L128" s="47"/>
    </row>
    <row r="129" spans="1:12" ht="12.75">
      <c r="A129" s="85" t="s">
        <v>334</v>
      </c>
      <c r="B129" s="73" t="s">
        <v>335</v>
      </c>
      <c r="C129" s="74">
        <v>90720</v>
      </c>
      <c r="D129" s="74" t="s">
        <v>183</v>
      </c>
      <c r="E129" s="89"/>
      <c r="F129" s="89"/>
      <c r="G129" s="89"/>
      <c r="H129" s="89"/>
      <c r="I129" s="47"/>
      <c r="J129" s="47"/>
      <c r="K129" s="47"/>
      <c r="L129" s="47"/>
    </row>
    <row r="130" spans="1:12" ht="12.75">
      <c r="A130" s="85" t="s">
        <v>336</v>
      </c>
      <c r="B130" s="73" t="s">
        <v>337</v>
      </c>
      <c r="C130" s="74">
        <v>120420</v>
      </c>
      <c r="D130" s="74" t="s">
        <v>183</v>
      </c>
      <c r="E130" s="89"/>
      <c r="F130" s="89"/>
      <c r="G130" s="89"/>
      <c r="H130" s="89"/>
      <c r="I130" s="47"/>
      <c r="J130" s="47"/>
      <c r="K130" s="47"/>
      <c r="L130" s="47"/>
    </row>
    <row r="131" spans="1:12" ht="12.75">
      <c r="A131" s="85" t="s">
        <v>338</v>
      </c>
      <c r="B131" s="73" t="s">
        <v>339</v>
      </c>
      <c r="C131" s="74">
        <v>150120</v>
      </c>
      <c r="D131" s="74" t="s">
        <v>183</v>
      </c>
      <c r="E131" s="89"/>
      <c r="F131" s="89"/>
      <c r="G131" s="89"/>
      <c r="H131" s="89"/>
      <c r="I131" s="47"/>
      <c r="J131" s="47"/>
      <c r="K131" s="47"/>
      <c r="L131" s="47"/>
    </row>
    <row r="132" spans="1:12" ht="12.75">
      <c r="A132" s="90" t="s">
        <v>340</v>
      </c>
      <c r="B132" s="73" t="s">
        <v>341</v>
      </c>
      <c r="C132" s="74">
        <v>179820</v>
      </c>
      <c r="D132" s="74" t="s">
        <v>183</v>
      </c>
      <c r="E132" s="89"/>
      <c r="F132" s="89"/>
      <c r="G132" s="89"/>
      <c r="H132" s="89"/>
      <c r="I132" s="47"/>
      <c r="J132" s="47"/>
      <c r="K132" s="47"/>
      <c r="L132" s="47"/>
    </row>
    <row r="133" spans="1:8" ht="12.75">
      <c r="A133" s="91"/>
      <c r="B133" s="92"/>
      <c r="C133" s="92"/>
      <c r="D133" s="92"/>
      <c r="E133" s="92"/>
      <c r="F133" s="93"/>
      <c r="G133" s="93"/>
      <c r="H133" s="93"/>
    </row>
    <row r="134" spans="1:8" ht="15.75" customHeight="1">
      <c r="A134" s="87" t="s">
        <v>342</v>
      </c>
      <c r="B134" s="87"/>
      <c r="C134" s="87"/>
      <c r="D134" s="87"/>
      <c r="E134" s="87"/>
      <c r="F134" s="87"/>
      <c r="G134" s="87"/>
      <c r="H134" s="87"/>
    </row>
    <row r="135" spans="1:8" ht="12.75">
      <c r="A135" s="94"/>
      <c r="B135" s="95"/>
      <c r="C135" s="95"/>
      <c r="D135" s="95"/>
      <c r="E135" s="95"/>
      <c r="F135" s="93"/>
      <c r="G135" s="93"/>
      <c r="H135" s="93"/>
    </row>
    <row r="136" spans="1:8" ht="15.75" customHeight="1">
      <c r="A136" s="80" t="s">
        <v>343</v>
      </c>
      <c r="B136" s="80"/>
      <c r="C136" s="80"/>
      <c r="D136" s="80"/>
      <c r="E136" s="80"/>
      <c r="F136" s="80"/>
      <c r="G136" s="80"/>
      <c r="H136" s="80"/>
    </row>
    <row r="137" spans="1:8" ht="14.25" customHeight="1">
      <c r="A137" s="96" t="s">
        <v>344</v>
      </c>
      <c r="B137" s="96"/>
      <c r="C137" s="96"/>
      <c r="D137" s="96"/>
      <c r="E137" s="96"/>
      <c r="F137" s="96"/>
      <c r="G137" s="96"/>
      <c r="H137" s="96"/>
    </row>
    <row r="138" spans="1:8" ht="12.75">
      <c r="A138" s="88" t="s">
        <v>345</v>
      </c>
      <c r="B138" s="73" t="s">
        <v>346</v>
      </c>
      <c r="C138" s="74">
        <v>6750</v>
      </c>
      <c r="D138" s="74" t="s">
        <v>183</v>
      </c>
      <c r="E138" s="89"/>
      <c r="F138" s="89"/>
      <c r="G138" s="89"/>
      <c r="H138" s="89"/>
    </row>
    <row r="139" spans="1:8" ht="12.75">
      <c r="A139" s="85" t="s">
        <v>347</v>
      </c>
      <c r="B139" s="73" t="s">
        <v>348</v>
      </c>
      <c r="C139" s="74">
        <v>13500</v>
      </c>
      <c r="D139" s="74" t="s">
        <v>183</v>
      </c>
      <c r="E139" s="89"/>
      <c r="F139" s="89"/>
      <c r="G139" s="89"/>
      <c r="H139" s="89"/>
    </row>
    <row r="140" spans="1:8" ht="12.75">
      <c r="A140" s="85" t="s">
        <v>349</v>
      </c>
      <c r="B140" s="73" t="s">
        <v>350</v>
      </c>
      <c r="C140" s="74">
        <v>20250</v>
      </c>
      <c r="D140" s="74" t="s">
        <v>183</v>
      </c>
      <c r="E140" s="89"/>
      <c r="F140" s="89"/>
      <c r="G140" s="89"/>
      <c r="H140" s="89"/>
    </row>
    <row r="141" spans="1:8" ht="12.75">
      <c r="A141" s="90" t="s">
        <v>351</v>
      </c>
      <c r="B141" s="73" t="s">
        <v>352</v>
      </c>
      <c r="C141" s="74">
        <v>27000</v>
      </c>
      <c r="D141" s="74" t="s">
        <v>183</v>
      </c>
      <c r="E141" s="89"/>
      <c r="F141" s="89"/>
      <c r="G141" s="89"/>
      <c r="H141" s="89"/>
    </row>
    <row r="142" spans="1:8" ht="15.75" customHeight="1">
      <c r="A142" s="87" t="s">
        <v>353</v>
      </c>
      <c r="B142" s="87"/>
      <c r="C142" s="87"/>
      <c r="D142" s="87"/>
      <c r="E142" s="87"/>
      <c r="F142" s="87"/>
      <c r="G142" s="87"/>
      <c r="H142" s="87"/>
    </row>
    <row r="143" spans="1:8" ht="69" customHeight="1">
      <c r="A143" s="96" t="s">
        <v>354</v>
      </c>
      <c r="B143" s="96"/>
      <c r="C143" s="96"/>
      <c r="D143" s="96"/>
      <c r="E143" s="96"/>
      <c r="F143" s="96"/>
      <c r="G143" s="96"/>
      <c r="H143" s="96"/>
    </row>
    <row r="144" spans="1:8" ht="12.75">
      <c r="A144" s="88" t="s">
        <v>355</v>
      </c>
      <c r="B144" s="73" t="s">
        <v>356</v>
      </c>
      <c r="C144" s="82">
        <v>21600</v>
      </c>
      <c r="D144" s="74" t="s">
        <v>183</v>
      </c>
      <c r="E144" s="89"/>
      <c r="F144" s="89"/>
      <c r="G144" s="89"/>
      <c r="H144" s="89"/>
    </row>
    <row r="145" spans="1:8" ht="12.75">
      <c r="A145" s="85" t="s">
        <v>357</v>
      </c>
      <c r="B145" s="73" t="s">
        <v>358</v>
      </c>
      <c r="C145" s="82">
        <v>40500</v>
      </c>
      <c r="D145" s="74" t="s">
        <v>183</v>
      </c>
      <c r="E145" s="89"/>
      <c r="F145" s="89"/>
      <c r="G145" s="89"/>
      <c r="H145" s="89"/>
    </row>
    <row r="146" spans="1:8" ht="12.75">
      <c r="A146" s="85" t="s">
        <v>359</v>
      </c>
      <c r="B146" s="73" t="s">
        <v>360</v>
      </c>
      <c r="C146" s="82">
        <v>97875</v>
      </c>
      <c r="D146" s="74" t="s">
        <v>183</v>
      </c>
      <c r="E146" s="89"/>
      <c r="F146" s="89"/>
      <c r="G146" s="89"/>
      <c r="H146" s="89"/>
    </row>
    <row r="147" spans="1:8" ht="12.75">
      <c r="A147" s="85" t="s">
        <v>361</v>
      </c>
      <c r="B147" s="73" t="s">
        <v>362</v>
      </c>
      <c r="C147" s="82">
        <v>194400</v>
      </c>
      <c r="D147" s="74" t="s">
        <v>183</v>
      </c>
      <c r="E147" s="89"/>
      <c r="F147" s="89"/>
      <c r="G147" s="89"/>
      <c r="H147" s="89"/>
    </row>
    <row r="148" spans="1:8" ht="12.75">
      <c r="A148" s="85" t="s">
        <v>363</v>
      </c>
      <c r="B148" s="73" t="s">
        <v>364</v>
      </c>
      <c r="C148" s="82">
        <v>383400</v>
      </c>
      <c r="D148" s="74" t="s">
        <v>183</v>
      </c>
      <c r="E148" s="89"/>
      <c r="F148" s="89"/>
      <c r="G148" s="89"/>
      <c r="H148" s="89"/>
    </row>
    <row r="149" spans="1:8" ht="12.75">
      <c r="A149" s="85" t="s">
        <v>365</v>
      </c>
      <c r="B149" s="73" t="s">
        <v>366</v>
      </c>
      <c r="C149" s="82">
        <v>945000</v>
      </c>
      <c r="D149" s="74" t="s">
        <v>183</v>
      </c>
      <c r="E149" s="89"/>
      <c r="F149" s="89"/>
      <c r="G149" s="89"/>
      <c r="H149" s="89"/>
    </row>
    <row r="150" spans="1:8" ht="12.75">
      <c r="A150" s="90" t="s">
        <v>367</v>
      </c>
      <c r="B150" s="73" t="s">
        <v>368</v>
      </c>
      <c r="C150" s="97">
        <v>1215000</v>
      </c>
      <c r="D150" s="74" t="s">
        <v>183</v>
      </c>
      <c r="E150" s="89"/>
      <c r="F150" s="89"/>
      <c r="G150" s="89"/>
      <c r="H150" s="89"/>
    </row>
    <row r="151" spans="1:8" ht="12.75">
      <c r="A151" s="98"/>
      <c r="B151" s="99"/>
      <c r="C151" s="100"/>
      <c r="D151" s="101"/>
      <c r="E151" s="102"/>
      <c r="F151" s="89"/>
      <c r="G151" s="89"/>
      <c r="H151" s="89"/>
    </row>
    <row r="152" spans="1:8" ht="15.75" customHeight="1">
      <c r="A152" s="87" t="s">
        <v>369</v>
      </c>
      <c r="B152" s="87"/>
      <c r="C152" s="87"/>
      <c r="D152" s="87"/>
      <c r="E152" s="87"/>
      <c r="F152" s="87"/>
      <c r="G152" s="87"/>
      <c r="H152" s="87"/>
    </row>
    <row r="153" spans="1:8" ht="27.75" customHeight="1">
      <c r="A153" s="96" t="s">
        <v>370</v>
      </c>
      <c r="B153" s="96"/>
      <c r="C153" s="96"/>
      <c r="D153" s="96"/>
      <c r="E153" s="96"/>
      <c r="F153" s="96"/>
      <c r="G153" s="96"/>
      <c r="H153" s="96"/>
    </row>
    <row r="154" spans="1:8" ht="12.75">
      <c r="A154" s="88" t="s">
        <v>371</v>
      </c>
      <c r="B154" s="73" t="s">
        <v>372</v>
      </c>
      <c r="C154" s="74">
        <v>0</v>
      </c>
      <c r="D154" s="82" t="s">
        <v>183</v>
      </c>
      <c r="E154" s="103"/>
      <c r="F154" s="89"/>
      <c r="G154" s="89"/>
      <c r="H154" s="89"/>
    </row>
    <row r="155" spans="1:8" ht="12.75">
      <c r="A155" s="85" t="s">
        <v>373</v>
      </c>
      <c r="B155" s="73" t="s">
        <v>374</v>
      </c>
      <c r="C155" s="74">
        <v>10800</v>
      </c>
      <c r="D155" s="82" t="s">
        <v>183</v>
      </c>
      <c r="E155" s="103"/>
      <c r="F155" s="89"/>
      <c r="G155" s="89"/>
      <c r="H155" s="89"/>
    </row>
    <row r="156" spans="1:8" ht="12.75">
      <c r="A156" s="90" t="s">
        <v>375</v>
      </c>
      <c r="B156" s="73" t="s">
        <v>376</v>
      </c>
      <c r="C156" s="74">
        <v>67500</v>
      </c>
      <c r="D156" s="82" t="s">
        <v>183</v>
      </c>
      <c r="E156" s="103"/>
      <c r="F156" s="89"/>
      <c r="G156" s="89"/>
      <c r="H156" s="89"/>
    </row>
    <row r="157" spans="1:8" ht="12.75">
      <c r="A157" s="104"/>
      <c r="B157" s="104"/>
      <c r="C157" s="104"/>
      <c r="D157" s="104"/>
      <c r="E157" s="104"/>
      <c r="F157" s="93"/>
      <c r="G157" s="93"/>
      <c r="H157" s="93"/>
    </row>
    <row r="158" spans="1:8" ht="15.75" customHeight="1">
      <c r="A158" s="87" t="s">
        <v>377</v>
      </c>
      <c r="B158" s="87"/>
      <c r="C158" s="87"/>
      <c r="D158" s="87"/>
      <c r="E158" s="87"/>
      <c r="F158" s="87"/>
      <c r="G158" s="87"/>
      <c r="H158" s="87"/>
    </row>
    <row r="159" spans="1:8" ht="55.5" customHeight="1">
      <c r="A159" s="96" t="s">
        <v>378</v>
      </c>
      <c r="B159" s="96"/>
      <c r="C159" s="96"/>
      <c r="D159" s="96"/>
      <c r="E159" s="96"/>
      <c r="F159" s="96"/>
      <c r="G159" s="96"/>
      <c r="H159" s="96"/>
    </row>
    <row r="160" spans="1:8" ht="24.75">
      <c r="A160" s="105" t="s">
        <v>379</v>
      </c>
      <c r="B160" s="73" t="s">
        <v>380</v>
      </c>
      <c r="C160" s="74">
        <v>1620</v>
      </c>
      <c r="D160" s="82" t="s">
        <v>183</v>
      </c>
      <c r="E160" s="103"/>
      <c r="F160" s="89"/>
      <c r="G160" s="89"/>
      <c r="H160" s="89"/>
    </row>
    <row r="161" spans="1:8" ht="15.75" customHeight="1">
      <c r="A161" s="87" t="s">
        <v>381</v>
      </c>
      <c r="B161" s="87"/>
      <c r="C161" s="87"/>
      <c r="D161" s="87"/>
      <c r="E161" s="87"/>
      <c r="F161" s="93"/>
      <c r="G161" s="93"/>
      <c r="H161" s="93"/>
    </row>
    <row r="162" spans="1:8" ht="14.25" customHeight="1">
      <c r="A162" s="96" t="s">
        <v>382</v>
      </c>
      <c r="B162" s="96"/>
      <c r="C162" s="96"/>
      <c r="D162" s="96"/>
      <c r="E162" s="96"/>
      <c r="F162" s="93"/>
      <c r="G162" s="93"/>
      <c r="H162" s="93"/>
    </row>
    <row r="163" spans="1:8" ht="12.75">
      <c r="A163" s="105" t="s">
        <v>383</v>
      </c>
      <c r="B163" s="106" t="s">
        <v>384</v>
      </c>
      <c r="C163" s="74" t="s">
        <v>85</v>
      </c>
      <c r="D163" s="93"/>
      <c r="E163" s="93"/>
      <c r="F163" s="93"/>
      <c r="G163" s="93"/>
      <c r="H163" s="93"/>
    </row>
    <row r="164" spans="1:8" ht="12.75">
      <c r="A164" s="91"/>
      <c r="B164" s="92"/>
      <c r="C164" s="92"/>
      <c r="D164" s="92"/>
      <c r="E164" s="92"/>
      <c r="F164" s="84"/>
      <c r="G164" s="84"/>
      <c r="H164" s="84"/>
    </row>
    <row r="165" spans="1:8" ht="15.75" customHeight="1">
      <c r="A165" s="87" t="s">
        <v>353</v>
      </c>
      <c r="B165" s="87"/>
      <c r="C165" s="87"/>
      <c r="D165" s="87"/>
      <c r="E165" s="87"/>
      <c r="F165" s="87"/>
      <c r="G165" s="87"/>
      <c r="H165" s="87"/>
    </row>
    <row r="166" spans="1:8" ht="69" customHeight="1">
      <c r="A166" s="96" t="s">
        <v>354</v>
      </c>
      <c r="B166" s="96"/>
      <c r="C166" s="96"/>
      <c r="D166" s="96"/>
      <c r="E166" s="96"/>
      <c r="F166" s="96"/>
      <c r="G166" s="96"/>
      <c r="H166" s="96"/>
    </row>
    <row r="167" spans="1:8" ht="12.75">
      <c r="A167" s="88" t="s">
        <v>355</v>
      </c>
      <c r="B167" s="73" t="s">
        <v>356</v>
      </c>
      <c r="C167" s="74">
        <v>21600</v>
      </c>
      <c r="D167" s="82" t="s">
        <v>183</v>
      </c>
      <c r="E167" s="107"/>
      <c r="F167" s="84"/>
      <c r="G167" s="84"/>
      <c r="H167" s="84"/>
    </row>
    <row r="168" spans="1:8" ht="12.75">
      <c r="A168" s="85" t="s">
        <v>357</v>
      </c>
      <c r="B168" s="73" t="s">
        <v>358</v>
      </c>
      <c r="C168" s="74">
        <v>40500</v>
      </c>
      <c r="D168" s="82" t="s">
        <v>183</v>
      </c>
      <c r="E168" s="107"/>
      <c r="F168" s="84"/>
      <c r="G168" s="84"/>
      <c r="H168" s="84"/>
    </row>
    <row r="169" spans="1:8" ht="12.75">
      <c r="A169" s="85" t="s">
        <v>359</v>
      </c>
      <c r="B169" s="73" t="s">
        <v>360</v>
      </c>
      <c r="C169" s="74">
        <v>97875</v>
      </c>
      <c r="D169" s="82" t="s">
        <v>183</v>
      </c>
      <c r="E169" s="107"/>
      <c r="F169" s="84"/>
      <c r="G169" s="84"/>
      <c r="H169" s="84"/>
    </row>
    <row r="170" spans="1:8" ht="12.75">
      <c r="A170" s="85" t="s">
        <v>361</v>
      </c>
      <c r="B170" s="73" t="s">
        <v>362</v>
      </c>
      <c r="C170" s="74">
        <v>194400</v>
      </c>
      <c r="D170" s="82" t="s">
        <v>183</v>
      </c>
      <c r="E170" s="107"/>
      <c r="F170" s="84"/>
      <c r="G170" s="84"/>
      <c r="H170" s="84"/>
    </row>
    <row r="171" spans="1:8" ht="12.75">
      <c r="A171" s="85" t="s">
        <v>363</v>
      </c>
      <c r="B171" s="73" t="s">
        <v>364</v>
      </c>
      <c r="C171" s="74">
        <v>383400</v>
      </c>
      <c r="D171" s="82" t="s">
        <v>183</v>
      </c>
      <c r="E171" s="107"/>
      <c r="F171" s="84"/>
      <c r="G171" s="84"/>
      <c r="H171" s="84"/>
    </row>
    <row r="172" spans="1:8" ht="12.75">
      <c r="A172" s="85" t="s">
        <v>365</v>
      </c>
      <c r="B172" s="73" t="s">
        <v>366</v>
      </c>
      <c r="C172" s="74">
        <v>945000</v>
      </c>
      <c r="D172" s="82" t="s">
        <v>183</v>
      </c>
      <c r="E172" s="107"/>
      <c r="F172" s="84"/>
      <c r="G172" s="84"/>
      <c r="H172" s="84"/>
    </row>
    <row r="173" spans="1:8" ht="12.75">
      <c r="A173" s="90" t="s">
        <v>367</v>
      </c>
      <c r="B173" s="73" t="s">
        <v>368</v>
      </c>
      <c r="C173" s="108">
        <v>1215000</v>
      </c>
      <c r="D173" s="82" t="s">
        <v>183</v>
      </c>
      <c r="E173" s="107"/>
      <c r="F173" s="84"/>
      <c r="G173" s="84"/>
      <c r="H173" s="84"/>
    </row>
    <row r="174" spans="1:8" ht="12.75">
      <c r="A174" s="98"/>
      <c r="B174" s="99"/>
      <c r="C174" s="109"/>
      <c r="D174" s="110"/>
      <c r="E174" s="111"/>
      <c r="F174" s="84"/>
      <c r="G174" s="84"/>
      <c r="H174" s="84"/>
    </row>
    <row r="175" spans="1:8" ht="15.75" customHeight="1">
      <c r="A175" s="87" t="s">
        <v>369</v>
      </c>
      <c r="B175" s="87"/>
      <c r="C175" s="87"/>
      <c r="D175" s="87"/>
      <c r="E175" s="87"/>
      <c r="F175" s="87"/>
      <c r="G175" s="87"/>
      <c r="H175" s="87"/>
    </row>
    <row r="176" spans="1:8" ht="27.75" customHeight="1">
      <c r="A176" s="96" t="s">
        <v>370</v>
      </c>
      <c r="B176" s="96"/>
      <c r="C176" s="96"/>
      <c r="D176" s="96"/>
      <c r="E176" s="96"/>
      <c r="F176" s="96"/>
      <c r="G176" s="96"/>
      <c r="H176" s="96"/>
    </row>
    <row r="177" spans="1:8" ht="12.75">
      <c r="A177" s="88" t="s">
        <v>371</v>
      </c>
      <c r="B177" s="73" t="s">
        <v>372</v>
      </c>
      <c r="C177" s="74">
        <v>0</v>
      </c>
      <c r="D177" s="82">
        <v>0</v>
      </c>
      <c r="E177" s="107"/>
      <c r="F177" s="84"/>
      <c r="G177" s="84"/>
      <c r="H177" s="84"/>
    </row>
    <row r="178" spans="1:8" ht="12.75">
      <c r="A178" s="85" t="s">
        <v>373</v>
      </c>
      <c r="B178" s="73" t="s">
        <v>374</v>
      </c>
      <c r="C178" s="74">
        <v>10800</v>
      </c>
      <c r="D178" s="82" t="s">
        <v>183</v>
      </c>
      <c r="E178" s="107"/>
      <c r="F178" s="84"/>
      <c r="G178" s="84"/>
      <c r="H178" s="84"/>
    </row>
    <row r="179" spans="1:8" ht="12.75">
      <c r="A179" s="90" t="s">
        <v>375</v>
      </c>
      <c r="B179" s="73" t="s">
        <v>376</v>
      </c>
      <c r="C179" s="74">
        <v>67500</v>
      </c>
      <c r="D179" s="82" t="s">
        <v>183</v>
      </c>
      <c r="E179" s="107"/>
      <c r="F179" s="84"/>
      <c r="G179" s="84"/>
      <c r="H179" s="84"/>
    </row>
    <row r="180" spans="1:8" ht="12.75">
      <c r="A180" s="91"/>
      <c r="B180" s="92"/>
      <c r="C180" s="92"/>
      <c r="D180" s="92"/>
      <c r="E180" s="92"/>
      <c r="F180" s="84"/>
      <c r="G180" s="84"/>
      <c r="H180" s="84"/>
    </row>
    <row r="181" spans="1:8" ht="15.75" customHeight="1">
      <c r="A181" s="87" t="s">
        <v>377</v>
      </c>
      <c r="B181" s="87"/>
      <c r="C181" s="87"/>
      <c r="D181" s="87"/>
      <c r="E181" s="87"/>
      <c r="F181" s="87"/>
      <c r="G181" s="87"/>
      <c r="H181" s="87"/>
    </row>
    <row r="182" spans="1:8" ht="42" customHeight="1">
      <c r="A182" s="96" t="s">
        <v>385</v>
      </c>
      <c r="B182" s="96"/>
      <c r="C182" s="96"/>
      <c r="D182" s="96"/>
      <c r="E182" s="96"/>
      <c r="F182" s="96"/>
      <c r="G182" s="96"/>
      <c r="H182" s="96"/>
    </row>
    <row r="183" spans="1:8" ht="24.75">
      <c r="A183" s="105" t="s">
        <v>379</v>
      </c>
      <c r="B183" s="73" t="s">
        <v>380</v>
      </c>
      <c r="C183" s="74">
        <v>1620</v>
      </c>
      <c r="D183" s="74" t="s">
        <v>183</v>
      </c>
      <c r="E183" s="84"/>
      <c r="F183" s="84"/>
      <c r="G183" s="84"/>
      <c r="H183" s="84"/>
    </row>
    <row r="184" spans="1:8" ht="12.75">
      <c r="A184" s="112"/>
      <c r="B184" s="77"/>
      <c r="C184" s="78"/>
      <c r="D184" s="78"/>
      <c r="E184" s="84"/>
      <c r="F184" s="84"/>
      <c r="G184" s="84"/>
      <c r="H184" s="84"/>
    </row>
    <row r="185" spans="1:8" ht="14.25" customHeight="1">
      <c r="A185" s="96" t="s">
        <v>381</v>
      </c>
      <c r="B185" s="96"/>
      <c r="C185" s="96"/>
      <c r="D185" s="96"/>
      <c r="E185" s="96"/>
      <c r="F185" s="96"/>
      <c r="G185" s="96"/>
      <c r="H185" s="96"/>
    </row>
    <row r="186" spans="1:8" ht="14.25" customHeight="1">
      <c r="A186" s="96" t="s">
        <v>382</v>
      </c>
      <c r="B186" s="96"/>
      <c r="C186" s="96"/>
      <c r="D186" s="96"/>
      <c r="E186" s="96"/>
      <c r="F186" s="96"/>
      <c r="G186" s="96"/>
      <c r="H186" s="96"/>
    </row>
    <row r="187" spans="1:8" ht="12.75">
      <c r="A187" s="105" t="s">
        <v>383</v>
      </c>
      <c r="B187" s="73" t="s">
        <v>384</v>
      </c>
      <c r="C187" s="74" t="s">
        <v>85</v>
      </c>
      <c r="D187" s="74" t="s">
        <v>85</v>
      </c>
      <c r="E187" s="84"/>
      <c r="F187" s="84"/>
      <c r="G187" s="84"/>
      <c r="H187" s="84"/>
    </row>
    <row r="188" spans="1:8" ht="12.75">
      <c r="A188" s="104"/>
      <c r="B188" s="104"/>
      <c r="C188" s="112"/>
      <c r="D188" s="113"/>
      <c r="E188" s="102"/>
      <c r="F188" s="84"/>
      <c r="G188" s="84"/>
      <c r="H188" s="84"/>
    </row>
    <row r="189" spans="1:8" ht="14.25" customHeight="1">
      <c r="A189" s="96" t="s">
        <v>386</v>
      </c>
      <c r="B189" s="96"/>
      <c r="C189" s="96"/>
      <c r="D189" s="96"/>
      <c r="E189" s="96"/>
      <c r="F189" s="96"/>
      <c r="G189" s="96"/>
      <c r="H189" s="96"/>
    </row>
    <row r="190" spans="1:8" ht="14.25" customHeight="1">
      <c r="A190" s="96" t="s">
        <v>387</v>
      </c>
      <c r="B190" s="96"/>
      <c r="C190" s="96"/>
      <c r="D190" s="96"/>
      <c r="E190" s="96"/>
      <c r="F190" s="96"/>
      <c r="G190" s="96"/>
      <c r="H190" s="96"/>
    </row>
    <row r="191" spans="1:8" ht="24.75">
      <c r="A191" s="105" t="s">
        <v>388</v>
      </c>
      <c r="B191" s="73" t="s">
        <v>389</v>
      </c>
      <c r="C191" s="74">
        <v>28890</v>
      </c>
      <c r="D191" s="74" t="s">
        <v>183</v>
      </c>
      <c r="E191" s="84"/>
      <c r="F191" s="84"/>
      <c r="G191" s="84"/>
      <c r="H191" s="84"/>
    </row>
    <row r="192" spans="1:8" ht="12.75">
      <c r="A192" s="105" t="s">
        <v>390</v>
      </c>
      <c r="B192" s="73" t="s">
        <v>391</v>
      </c>
      <c r="C192" s="74">
        <v>38880</v>
      </c>
      <c r="D192" s="74" t="s">
        <v>183</v>
      </c>
      <c r="E192" s="84"/>
      <c r="F192" s="84"/>
      <c r="G192" s="84"/>
      <c r="H192" s="84"/>
    </row>
    <row r="193" spans="1:8" ht="25.5" customHeight="1">
      <c r="A193" s="105" t="s">
        <v>392</v>
      </c>
      <c r="B193" s="73" t="s">
        <v>393</v>
      </c>
      <c r="C193" s="74" t="s">
        <v>291</v>
      </c>
      <c r="D193" s="74" t="s">
        <v>183</v>
      </c>
      <c r="E193" s="84"/>
      <c r="F193" s="84"/>
      <c r="G193" s="84"/>
      <c r="H193" s="84"/>
    </row>
    <row r="194" spans="1:8" ht="12.75">
      <c r="A194" s="105" t="s">
        <v>394</v>
      </c>
      <c r="B194" s="73" t="s">
        <v>395</v>
      </c>
      <c r="C194" s="74">
        <v>32670</v>
      </c>
      <c r="D194" s="74" t="s">
        <v>183</v>
      </c>
      <c r="E194" s="84"/>
      <c r="F194" s="84"/>
      <c r="G194" s="84"/>
      <c r="H194" s="84"/>
    </row>
    <row r="195" spans="1:8" ht="12.75">
      <c r="A195" s="105" t="s">
        <v>396</v>
      </c>
      <c r="B195" s="73" t="s">
        <v>397</v>
      </c>
      <c r="C195" s="74">
        <v>1620</v>
      </c>
      <c r="D195" s="74" t="s">
        <v>183</v>
      </c>
      <c r="E195" s="84"/>
      <c r="F195" s="84"/>
      <c r="G195" s="84"/>
      <c r="H195" s="84"/>
    </row>
  </sheetData>
  <mergeCells count="27">
    <mergeCell ref="A3:E3"/>
    <mergeCell ref="A6:E6"/>
    <mergeCell ref="B34:H34"/>
    <mergeCell ref="A116:H116"/>
    <mergeCell ref="A126:H126"/>
    <mergeCell ref="A134:H134"/>
    <mergeCell ref="A136:H136"/>
    <mergeCell ref="A137:H137"/>
    <mergeCell ref="A142:H142"/>
    <mergeCell ref="A143:H143"/>
    <mergeCell ref="A152:H152"/>
    <mergeCell ref="A153:H153"/>
    <mergeCell ref="A157:E157"/>
    <mergeCell ref="A158:H158"/>
    <mergeCell ref="A159:H159"/>
    <mergeCell ref="A161:E161"/>
    <mergeCell ref="A162:E162"/>
    <mergeCell ref="A165:H165"/>
    <mergeCell ref="A166:H166"/>
    <mergeCell ref="A175:H175"/>
    <mergeCell ref="A176:H176"/>
    <mergeCell ref="A181:H181"/>
    <mergeCell ref="A182:H182"/>
    <mergeCell ref="A185:H185"/>
    <mergeCell ref="A186:H186"/>
    <mergeCell ref="A189:H189"/>
    <mergeCell ref="A190:H190"/>
  </mergeCells>
  <hyperlinks>
    <hyperlink ref="B1" r:id="rId1" display="Адрес: г.Москва, ул. Правды, д. 21, стр. 1,  первый этаж, офис № 3                                                                             Проезд: ст. м. Савеловская   Тел:  (495) 921-38-60 многоканальный                                               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6"/>
  <sheetViews>
    <sheetView zoomScale="80" zoomScaleNormal="80" workbookViewId="0" topLeftCell="A4">
      <selection activeCell="B27" sqref="B27"/>
    </sheetView>
  </sheetViews>
  <sheetFormatPr defaultColWidth="9.140625" defaultRowHeight="12.75"/>
  <cols>
    <col min="1" max="1" width="19.421875" style="9" customWidth="1"/>
    <col min="2" max="2" width="80.8515625" style="9" customWidth="1"/>
    <col min="3" max="5" width="10.140625" style="9" customWidth="1"/>
    <col min="6" max="16384" width="8.8515625" style="9" customWidth="1"/>
  </cols>
  <sheetData>
    <row r="1" spans="1:5" ht="90" customHeight="1">
      <c r="A1" s="10"/>
      <c r="B1" s="1" t="s">
        <v>398</v>
      </c>
      <c r="C1" s="12"/>
      <c r="D1" s="12"/>
      <c r="E1" s="12"/>
    </row>
    <row r="2" spans="1:5" ht="45.75" customHeight="1">
      <c r="A2" s="114" t="s">
        <v>24</v>
      </c>
      <c r="B2" s="115" t="s">
        <v>25</v>
      </c>
      <c r="C2" s="114" t="s">
        <v>26</v>
      </c>
      <c r="D2" s="114" t="s">
        <v>27</v>
      </c>
      <c r="E2" s="114" t="s">
        <v>28</v>
      </c>
    </row>
    <row r="3" spans="1:5" ht="20.25" customHeight="1">
      <c r="A3" s="116" t="s">
        <v>399</v>
      </c>
      <c r="B3" s="116"/>
      <c r="C3" s="116"/>
      <c r="D3" s="116"/>
      <c r="E3" s="116"/>
    </row>
    <row r="4" spans="1:5" ht="20.25" customHeight="1">
      <c r="A4" s="116" t="s">
        <v>400</v>
      </c>
      <c r="B4" s="116"/>
      <c r="C4" s="116"/>
      <c r="D4" s="116"/>
      <c r="E4" s="116"/>
    </row>
    <row r="5" spans="1:5" ht="20.25" customHeight="1">
      <c r="A5" s="116" t="s">
        <v>401</v>
      </c>
      <c r="B5" s="116"/>
      <c r="C5" s="116"/>
      <c r="D5" s="116"/>
      <c r="E5" s="116"/>
    </row>
    <row r="6" spans="1:5" ht="18.75" customHeight="1">
      <c r="A6" s="117" t="s">
        <v>402</v>
      </c>
      <c r="B6" s="117"/>
      <c r="C6" s="117"/>
      <c r="D6" s="117"/>
      <c r="E6" s="117"/>
    </row>
    <row r="7" spans="1:5" ht="24.75">
      <c r="A7" s="15" t="s">
        <v>403</v>
      </c>
      <c r="B7" s="118" t="s">
        <v>404</v>
      </c>
      <c r="C7" s="119">
        <v>14000</v>
      </c>
      <c r="D7" s="24">
        <v>11200</v>
      </c>
      <c r="E7" s="24">
        <v>9800</v>
      </c>
    </row>
    <row r="8" spans="1:5" ht="18.75" customHeight="1">
      <c r="A8" s="117" t="s">
        <v>405</v>
      </c>
      <c r="B8" s="117"/>
      <c r="C8" s="117"/>
      <c r="D8" s="117"/>
      <c r="E8" s="117"/>
    </row>
    <row r="9" spans="1:6" ht="19.5" customHeight="1">
      <c r="A9" s="21" t="s">
        <v>406</v>
      </c>
      <c r="B9" s="16" t="s">
        <v>407</v>
      </c>
      <c r="C9" s="17">
        <v>11200</v>
      </c>
      <c r="D9" s="17">
        <v>8960</v>
      </c>
      <c r="E9" s="17">
        <v>7840</v>
      </c>
      <c r="F9" s="120"/>
    </row>
    <row r="10" spans="1:6" ht="19.5" customHeight="1">
      <c r="A10" s="21" t="s">
        <v>408</v>
      </c>
      <c r="B10" s="16" t="s">
        <v>409</v>
      </c>
      <c r="C10" s="17">
        <v>12600</v>
      </c>
      <c r="D10" s="17">
        <v>10080</v>
      </c>
      <c r="E10" s="17">
        <v>8820</v>
      </c>
      <c r="F10" s="120"/>
    </row>
    <row r="11" spans="1:6" ht="19.5" customHeight="1">
      <c r="A11" s="21" t="s">
        <v>410</v>
      </c>
      <c r="B11" s="16" t="s">
        <v>411</v>
      </c>
      <c r="C11" s="17">
        <v>22400</v>
      </c>
      <c r="D11" s="17">
        <v>17920</v>
      </c>
      <c r="E11" s="17">
        <v>15680</v>
      </c>
      <c r="F11" s="120"/>
    </row>
    <row r="12" spans="1:6" ht="19.5" customHeight="1">
      <c r="A12" s="21" t="s">
        <v>412</v>
      </c>
      <c r="B12" s="16" t="s">
        <v>413</v>
      </c>
      <c r="C12" s="17">
        <v>14000</v>
      </c>
      <c r="D12" s="17">
        <v>11200</v>
      </c>
      <c r="E12" s="17">
        <v>9800</v>
      </c>
      <c r="F12" s="120"/>
    </row>
    <row r="13" spans="1:6" ht="19.5" customHeight="1">
      <c r="A13" s="21" t="s">
        <v>414</v>
      </c>
      <c r="B13" s="16" t="s">
        <v>415</v>
      </c>
      <c r="C13" s="17">
        <v>15400</v>
      </c>
      <c r="D13" s="17">
        <v>12320</v>
      </c>
      <c r="E13" s="17">
        <v>10780</v>
      </c>
      <c r="F13" s="120"/>
    </row>
    <row r="14" spans="1:6" ht="19.5" customHeight="1">
      <c r="A14" s="21" t="s">
        <v>416</v>
      </c>
      <c r="B14" s="16" t="s">
        <v>417</v>
      </c>
      <c r="C14" s="17">
        <v>16800</v>
      </c>
      <c r="D14" s="17">
        <v>13440</v>
      </c>
      <c r="E14" s="17">
        <v>11760</v>
      </c>
      <c r="F14" s="120"/>
    </row>
    <row r="15" spans="1:6" ht="19.5" customHeight="1">
      <c r="A15" s="21" t="s">
        <v>418</v>
      </c>
      <c r="B15" s="16" t="s">
        <v>419</v>
      </c>
      <c r="C15" s="17">
        <v>23800</v>
      </c>
      <c r="D15" s="17">
        <v>19040</v>
      </c>
      <c r="E15" s="17">
        <v>16660</v>
      </c>
      <c r="F15" s="120"/>
    </row>
    <row r="16" spans="1:6" ht="19.5" customHeight="1">
      <c r="A16" s="21" t="s">
        <v>420</v>
      </c>
      <c r="B16" s="16" t="s">
        <v>421</v>
      </c>
      <c r="C16" s="17">
        <v>25200</v>
      </c>
      <c r="D16" s="17">
        <v>20160</v>
      </c>
      <c r="E16" s="17">
        <v>17640</v>
      </c>
      <c r="F16" s="120"/>
    </row>
    <row r="17" spans="1:6" ht="19.5" customHeight="1">
      <c r="A17" s="21" t="s">
        <v>422</v>
      </c>
      <c r="B17" s="16" t="s">
        <v>423</v>
      </c>
      <c r="C17" s="17">
        <v>33600</v>
      </c>
      <c r="D17" s="17">
        <v>26880</v>
      </c>
      <c r="E17" s="17">
        <v>23520</v>
      </c>
      <c r="F17" s="120"/>
    </row>
    <row r="18" spans="1:6" ht="19.5" customHeight="1">
      <c r="A18" s="21" t="s">
        <v>424</v>
      </c>
      <c r="B18" s="16" t="s">
        <v>425</v>
      </c>
      <c r="C18" s="17">
        <v>16100</v>
      </c>
      <c r="D18" s="17">
        <v>12880</v>
      </c>
      <c r="E18" s="17">
        <v>11284</v>
      </c>
      <c r="F18" s="120"/>
    </row>
    <row r="19" spans="1:6" ht="19.5" customHeight="1">
      <c r="A19" s="21" t="s">
        <v>426</v>
      </c>
      <c r="B19" s="16" t="s">
        <v>427</v>
      </c>
      <c r="C19" s="17">
        <v>18200</v>
      </c>
      <c r="D19" s="17">
        <v>14560</v>
      </c>
      <c r="E19" s="17">
        <v>12740</v>
      </c>
      <c r="F19" s="120"/>
    </row>
    <row r="20" spans="1:6" ht="19.5" customHeight="1">
      <c r="A20" s="21" t="s">
        <v>428</v>
      </c>
      <c r="B20" s="16" t="s">
        <v>429</v>
      </c>
      <c r="C20" s="17">
        <v>20300</v>
      </c>
      <c r="D20" s="17">
        <v>16240</v>
      </c>
      <c r="E20" s="17">
        <v>14210</v>
      </c>
      <c r="F20" s="120"/>
    </row>
    <row r="21" spans="1:6" ht="19.5" customHeight="1">
      <c r="A21" s="21" t="s">
        <v>430</v>
      </c>
      <c r="B21" s="16" t="s">
        <v>431</v>
      </c>
      <c r="C21" s="17">
        <v>28000</v>
      </c>
      <c r="D21" s="17">
        <v>22400</v>
      </c>
      <c r="E21" s="17">
        <v>19600</v>
      </c>
      <c r="F21" s="120"/>
    </row>
    <row r="22" spans="1:6" ht="19.5" customHeight="1">
      <c r="A22" s="21" t="s">
        <v>432</v>
      </c>
      <c r="B22" s="16" t="s">
        <v>433</v>
      </c>
      <c r="C22" s="17">
        <v>30100</v>
      </c>
      <c r="D22" s="17">
        <v>24080</v>
      </c>
      <c r="E22" s="17">
        <v>21084</v>
      </c>
      <c r="F22" s="120"/>
    </row>
    <row r="23" spans="1:6" ht="19.5" customHeight="1">
      <c r="A23" s="21" t="s">
        <v>434</v>
      </c>
      <c r="B23" s="16" t="s">
        <v>435</v>
      </c>
      <c r="C23" s="17">
        <v>32200</v>
      </c>
      <c r="D23" s="17">
        <v>25760</v>
      </c>
      <c r="E23" s="17">
        <v>22540</v>
      </c>
      <c r="F23" s="120"/>
    </row>
    <row r="24" spans="1:6" ht="19.5" customHeight="1">
      <c r="A24" s="21" t="s">
        <v>436</v>
      </c>
      <c r="B24" s="16" t="s">
        <v>437</v>
      </c>
      <c r="C24" s="17">
        <v>45500</v>
      </c>
      <c r="D24" s="17">
        <v>36400</v>
      </c>
      <c r="E24" s="17">
        <v>31864</v>
      </c>
      <c r="F24" s="120"/>
    </row>
    <row r="25" spans="1:6" ht="19.5" customHeight="1">
      <c r="A25" s="21" t="s">
        <v>438</v>
      </c>
      <c r="B25" s="16" t="s">
        <v>439</v>
      </c>
      <c r="C25" s="17">
        <v>19600</v>
      </c>
      <c r="D25" s="17">
        <v>15680</v>
      </c>
      <c r="E25" s="17">
        <v>13720</v>
      </c>
      <c r="F25" s="120"/>
    </row>
    <row r="26" spans="1:6" ht="19.5" customHeight="1">
      <c r="A26" s="21" t="s">
        <v>440</v>
      </c>
      <c r="B26" s="16" t="s">
        <v>441</v>
      </c>
      <c r="C26" s="17">
        <v>22400</v>
      </c>
      <c r="D26" s="17">
        <v>17920</v>
      </c>
      <c r="E26" s="17">
        <v>15680</v>
      </c>
      <c r="F26" s="120"/>
    </row>
    <row r="27" spans="1:6" ht="19.5" customHeight="1">
      <c r="A27" s="21" t="s">
        <v>442</v>
      </c>
      <c r="B27" s="16" t="s">
        <v>443</v>
      </c>
      <c r="C27" s="17">
        <v>30800</v>
      </c>
      <c r="D27" s="17">
        <v>24640</v>
      </c>
      <c r="E27" s="17">
        <v>21560</v>
      </c>
      <c r="F27" s="120"/>
    </row>
    <row r="28" spans="1:6" ht="19.5" customHeight="1">
      <c r="A28" s="21" t="s">
        <v>444</v>
      </c>
      <c r="B28" s="16" t="s">
        <v>445</v>
      </c>
      <c r="C28" s="17">
        <v>33600</v>
      </c>
      <c r="D28" s="17">
        <v>26880</v>
      </c>
      <c r="E28" s="17">
        <v>23520</v>
      </c>
      <c r="F28" s="120"/>
    </row>
    <row r="29" spans="1:6" ht="19.5" customHeight="1">
      <c r="A29" s="21" t="s">
        <v>446</v>
      </c>
      <c r="B29" s="16" t="s">
        <v>447</v>
      </c>
      <c r="C29" s="17">
        <v>36400</v>
      </c>
      <c r="D29" s="17">
        <v>29120</v>
      </c>
      <c r="E29" s="17">
        <v>25480</v>
      </c>
      <c r="F29" s="120"/>
    </row>
    <row r="30" spans="1:6" ht="19.5" customHeight="1">
      <c r="A30" s="21" t="s">
        <v>448</v>
      </c>
      <c r="B30" s="16" t="s">
        <v>449</v>
      </c>
      <c r="C30" s="17">
        <v>39200</v>
      </c>
      <c r="D30" s="17">
        <v>31360</v>
      </c>
      <c r="E30" s="17">
        <v>27440</v>
      </c>
      <c r="F30" s="120"/>
    </row>
    <row r="31" spans="1:6" ht="19.5" customHeight="1">
      <c r="A31" s="21" t="s">
        <v>450</v>
      </c>
      <c r="B31" s="16" t="s">
        <v>451</v>
      </c>
      <c r="C31" s="17">
        <v>53200</v>
      </c>
      <c r="D31" s="17">
        <v>42560</v>
      </c>
      <c r="E31" s="17">
        <v>37240</v>
      </c>
      <c r="F31" s="120"/>
    </row>
    <row r="32" spans="1:6" ht="19.5" customHeight="1">
      <c r="A32" s="21" t="s">
        <v>452</v>
      </c>
      <c r="B32" s="16" t="s">
        <v>453</v>
      </c>
      <c r="C32" s="17">
        <v>26600</v>
      </c>
      <c r="D32" s="17">
        <v>21280</v>
      </c>
      <c r="E32" s="17">
        <v>18620</v>
      </c>
      <c r="F32" s="120"/>
    </row>
    <row r="33" spans="1:6" ht="19.5" customHeight="1">
      <c r="A33" s="21" t="s">
        <v>454</v>
      </c>
      <c r="B33" s="16" t="s">
        <v>455</v>
      </c>
      <c r="C33" s="17">
        <v>36400</v>
      </c>
      <c r="D33" s="17">
        <v>29120</v>
      </c>
      <c r="E33" s="17">
        <v>25480</v>
      </c>
      <c r="F33" s="120"/>
    </row>
    <row r="34" spans="1:6" ht="19.5" customHeight="1">
      <c r="A34" s="21" t="s">
        <v>456</v>
      </c>
      <c r="B34" s="16" t="s">
        <v>457</v>
      </c>
      <c r="C34" s="17">
        <v>40600</v>
      </c>
      <c r="D34" s="17">
        <v>32480</v>
      </c>
      <c r="E34" s="17">
        <v>28420</v>
      </c>
      <c r="F34" s="120"/>
    </row>
    <row r="35" spans="1:6" ht="19.5" customHeight="1">
      <c r="A35" s="21" t="s">
        <v>458</v>
      </c>
      <c r="B35" s="16" t="s">
        <v>459</v>
      </c>
      <c r="C35" s="17">
        <v>44800</v>
      </c>
      <c r="D35" s="17">
        <v>35840</v>
      </c>
      <c r="E35" s="17">
        <v>31360</v>
      </c>
      <c r="F35" s="120"/>
    </row>
    <row r="36" spans="1:6" ht="19.5" customHeight="1">
      <c r="A36" s="21" t="s">
        <v>460</v>
      </c>
      <c r="B36" s="16" t="s">
        <v>461</v>
      </c>
      <c r="C36" s="17">
        <v>49000</v>
      </c>
      <c r="D36" s="17">
        <v>39200</v>
      </c>
      <c r="E36" s="17">
        <v>34300</v>
      </c>
      <c r="F36" s="120"/>
    </row>
    <row r="37" spans="1:6" ht="19.5" customHeight="1">
      <c r="A37" s="21" t="s">
        <v>462</v>
      </c>
      <c r="B37" s="16" t="s">
        <v>463</v>
      </c>
      <c r="C37" s="17">
        <v>64400</v>
      </c>
      <c r="D37" s="17">
        <v>51520</v>
      </c>
      <c r="E37" s="17">
        <v>45080</v>
      </c>
      <c r="F37" s="120"/>
    </row>
    <row r="38" spans="1:6" ht="19.5" customHeight="1">
      <c r="A38" s="21" t="s">
        <v>464</v>
      </c>
      <c r="B38" s="16" t="s">
        <v>465</v>
      </c>
      <c r="C38" s="17">
        <v>71820</v>
      </c>
      <c r="D38" s="17">
        <v>57456</v>
      </c>
      <c r="E38" s="17">
        <v>50288</v>
      </c>
      <c r="F38" s="120"/>
    </row>
    <row r="39" spans="1:6" ht="19.5" customHeight="1">
      <c r="A39" s="21" t="s">
        <v>466</v>
      </c>
      <c r="B39" s="16" t="s">
        <v>467</v>
      </c>
      <c r="C39" s="17">
        <v>33600</v>
      </c>
      <c r="D39" s="17">
        <v>26880</v>
      </c>
      <c r="E39" s="17">
        <v>23520</v>
      </c>
      <c r="F39" s="120"/>
    </row>
    <row r="40" spans="1:6" ht="19.5" customHeight="1">
      <c r="A40" s="21" t="s">
        <v>468</v>
      </c>
      <c r="B40" s="16" t="s">
        <v>469</v>
      </c>
      <c r="C40" s="17">
        <v>44800</v>
      </c>
      <c r="D40" s="17">
        <v>35840</v>
      </c>
      <c r="E40" s="17">
        <v>31360</v>
      </c>
      <c r="F40" s="120"/>
    </row>
    <row r="41" spans="1:6" ht="19.5" customHeight="1">
      <c r="A41" s="21" t="s">
        <v>470</v>
      </c>
      <c r="B41" s="16" t="s">
        <v>471</v>
      </c>
      <c r="C41" s="17">
        <v>50400</v>
      </c>
      <c r="D41" s="17">
        <v>40320</v>
      </c>
      <c r="E41" s="17">
        <v>35280</v>
      </c>
      <c r="F41" s="120"/>
    </row>
    <row r="42" spans="1:6" ht="19.5" customHeight="1">
      <c r="A42" s="21" t="s">
        <v>472</v>
      </c>
      <c r="B42" s="16" t="s">
        <v>473</v>
      </c>
      <c r="C42" s="17">
        <v>56000</v>
      </c>
      <c r="D42" s="17">
        <v>44800</v>
      </c>
      <c r="E42" s="17">
        <v>39200</v>
      </c>
      <c r="F42" s="120"/>
    </row>
    <row r="43" spans="1:6" ht="19.5" customHeight="1">
      <c r="A43" s="21" t="s">
        <v>474</v>
      </c>
      <c r="B43" s="16" t="s">
        <v>475</v>
      </c>
      <c r="C43" s="17">
        <v>72800</v>
      </c>
      <c r="D43" s="17">
        <v>58240</v>
      </c>
      <c r="E43" s="17">
        <v>50960</v>
      </c>
      <c r="F43" s="120"/>
    </row>
    <row r="44" spans="1:6" ht="19.5" customHeight="1">
      <c r="A44" s="21" t="s">
        <v>476</v>
      </c>
      <c r="B44" s="16" t="s">
        <v>477</v>
      </c>
      <c r="C44" s="17">
        <v>78400</v>
      </c>
      <c r="D44" s="17">
        <v>62720</v>
      </c>
      <c r="E44" s="17">
        <v>54880</v>
      </c>
      <c r="F44" s="120"/>
    </row>
    <row r="45" spans="1:6" ht="19.5" customHeight="1">
      <c r="A45" s="21" t="s">
        <v>478</v>
      </c>
      <c r="B45" s="16" t="s">
        <v>479</v>
      </c>
      <c r="C45" s="17">
        <v>85120</v>
      </c>
      <c r="D45" s="17">
        <v>68096</v>
      </c>
      <c r="E45" s="17">
        <v>59584</v>
      </c>
      <c r="F45" s="120"/>
    </row>
    <row r="46" spans="1:6" ht="19.5" customHeight="1">
      <c r="A46" s="21" t="s">
        <v>480</v>
      </c>
      <c r="B46" s="16" t="s">
        <v>481</v>
      </c>
      <c r="C46" s="17">
        <v>53200</v>
      </c>
      <c r="D46" s="17">
        <v>42560</v>
      </c>
      <c r="E46" s="17">
        <v>37240</v>
      </c>
      <c r="F46" s="120"/>
    </row>
    <row r="47" spans="1:6" ht="19.5" customHeight="1">
      <c r="A47" s="21" t="s">
        <v>482</v>
      </c>
      <c r="B47" s="16" t="s">
        <v>483</v>
      </c>
      <c r="C47" s="17">
        <v>67200</v>
      </c>
      <c r="D47" s="17">
        <v>53760</v>
      </c>
      <c r="E47" s="17">
        <v>47040</v>
      </c>
      <c r="F47" s="120"/>
    </row>
    <row r="48" spans="1:6" ht="19.5" customHeight="1">
      <c r="A48" s="21" t="s">
        <v>484</v>
      </c>
      <c r="B48" s="16" t="s">
        <v>485</v>
      </c>
      <c r="C48" s="17">
        <v>81200</v>
      </c>
      <c r="D48" s="17">
        <v>64960</v>
      </c>
      <c r="E48" s="17">
        <v>56840</v>
      </c>
      <c r="F48" s="120"/>
    </row>
    <row r="49" spans="1:6" ht="19.5" customHeight="1">
      <c r="A49" s="21" t="s">
        <v>486</v>
      </c>
      <c r="B49" s="16" t="s">
        <v>487</v>
      </c>
      <c r="C49" s="17">
        <v>89600</v>
      </c>
      <c r="D49" s="17">
        <v>71680</v>
      </c>
      <c r="E49" s="17">
        <v>62720</v>
      </c>
      <c r="F49" s="120"/>
    </row>
    <row r="50" spans="1:6" ht="19.5" customHeight="1">
      <c r="A50" s="21" t="s">
        <v>488</v>
      </c>
      <c r="B50" s="16" t="s">
        <v>489</v>
      </c>
      <c r="C50" s="17">
        <v>98000</v>
      </c>
      <c r="D50" s="17">
        <v>78400</v>
      </c>
      <c r="E50" s="17">
        <v>68600</v>
      </c>
      <c r="F50" s="120"/>
    </row>
    <row r="51" spans="1:6" ht="19.5" customHeight="1">
      <c r="A51" s="21" t="s">
        <v>490</v>
      </c>
      <c r="B51" s="16" t="s">
        <v>491</v>
      </c>
      <c r="C51" s="17">
        <v>117600</v>
      </c>
      <c r="D51" s="17">
        <v>94080</v>
      </c>
      <c r="E51" s="17">
        <v>82320</v>
      </c>
      <c r="F51" s="120"/>
    </row>
    <row r="52" spans="1:6" ht="19.5" customHeight="1">
      <c r="A52" s="21" t="s">
        <v>492</v>
      </c>
      <c r="B52" s="16" t="s">
        <v>493</v>
      </c>
      <c r="C52" s="17">
        <v>67200</v>
      </c>
      <c r="D52" s="17">
        <v>53760</v>
      </c>
      <c r="E52" s="17">
        <v>47040</v>
      </c>
      <c r="F52" s="120"/>
    </row>
    <row r="53" spans="1:6" ht="19.5" customHeight="1">
      <c r="A53" s="21" t="s">
        <v>494</v>
      </c>
      <c r="B53" s="16" t="s">
        <v>495</v>
      </c>
      <c r="C53" s="17">
        <v>89600</v>
      </c>
      <c r="D53" s="17">
        <v>71680</v>
      </c>
      <c r="E53" s="17">
        <v>62720</v>
      </c>
      <c r="F53" s="120"/>
    </row>
    <row r="54" spans="1:6" ht="19.5" customHeight="1">
      <c r="A54" s="21" t="s">
        <v>496</v>
      </c>
      <c r="B54" s="16" t="s">
        <v>497</v>
      </c>
      <c r="C54" s="17">
        <v>100800</v>
      </c>
      <c r="D54" s="17">
        <v>80640</v>
      </c>
      <c r="E54" s="17">
        <v>70560</v>
      </c>
      <c r="F54" s="120"/>
    </row>
    <row r="55" spans="1:6" ht="19.5" customHeight="1">
      <c r="A55" s="21" t="s">
        <v>498</v>
      </c>
      <c r="B55" s="16" t="s">
        <v>499</v>
      </c>
      <c r="C55" s="17">
        <v>112000</v>
      </c>
      <c r="D55" s="17">
        <v>89600</v>
      </c>
      <c r="E55" s="17">
        <v>78400</v>
      </c>
      <c r="F55" s="120"/>
    </row>
    <row r="56" spans="1:6" ht="19.5" customHeight="1">
      <c r="A56" s="21" t="s">
        <v>500</v>
      </c>
      <c r="B56" s="16" t="s">
        <v>501</v>
      </c>
      <c r="C56" s="17">
        <v>134400</v>
      </c>
      <c r="D56" s="17">
        <v>107520</v>
      </c>
      <c r="E56" s="17">
        <v>94080</v>
      </c>
      <c r="F56" s="120"/>
    </row>
    <row r="57" spans="1:6" ht="19.5" customHeight="1">
      <c r="A57" s="21" t="s">
        <v>502</v>
      </c>
      <c r="B57" s="16" t="s">
        <v>503</v>
      </c>
      <c r="C57" s="17">
        <v>156800</v>
      </c>
      <c r="D57" s="17">
        <v>125440</v>
      </c>
      <c r="E57" s="17">
        <v>109760</v>
      </c>
      <c r="F57" s="120"/>
    </row>
    <row r="58" spans="1:6" ht="19.5" customHeight="1">
      <c r="A58" s="21" t="s">
        <v>504</v>
      </c>
      <c r="B58" s="16" t="s">
        <v>505</v>
      </c>
      <c r="C58" s="17">
        <v>100800</v>
      </c>
      <c r="D58" s="17">
        <v>80640</v>
      </c>
      <c r="E58" s="17">
        <v>70560</v>
      </c>
      <c r="F58" s="120"/>
    </row>
    <row r="59" spans="1:6" ht="19.5" customHeight="1">
      <c r="A59" s="21" t="s">
        <v>506</v>
      </c>
      <c r="B59" s="16" t="s">
        <v>507</v>
      </c>
      <c r="C59" s="17">
        <v>134400</v>
      </c>
      <c r="D59" s="17">
        <v>107520</v>
      </c>
      <c r="E59" s="17">
        <v>94080</v>
      </c>
      <c r="F59" s="120"/>
    </row>
    <row r="60" spans="1:6" ht="19.5" customHeight="1">
      <c r="A60" s="21" t="s">
        <v>508</v>
      </c>
      <c r="B60" s="16" t="s">
        <v>509</v>
      </c>
      <c r="C60" s="17">
        <v>151200</v>
      </c>
      <c r="D60" s="17">
        <v>120960</v>
      </c>
      <c r="E60" s="17">
        <v>105840</v>
      </c>
      <c r="F60" s="120"/>
    </row>
    <row r="61" spans="1:6" ht="19.5" customHeight="1">
      <c r="A61" s="21" t="s">
        <v>510</v>
      </c>
      <c r="B61" s="16" t="s">
        <v>511</v>
      </c>
      <c r="C61" s="17">
        <v>168000</v>
      </c>
      <c r="D61" s="17">
        <v>134400</v>
      </c>
      <c r="E61" s="17">
        <v>117600</v>
      </c>
      <c r="F61" s="120"/>
    </row>
    <row r="62" spans="1:6" ht="19.5" customHeight="1">
      <c r="A62" s="21" t="s">
        <v>512</v>
      </c>
      <c r="B62" s="16" t="s">
        <v>513</v>
      </c>
      <c r="C62" s="17">
        <v>196000</v>
      </c>
      <c r="D62" s="17">
        <v>156800</v>
      </c>
      <c r="E62" s="17">
        <v>137200</v>
      </c>
      <c r="F62" s="120"/>
    </row>
    <row r="63" spans="1:6" ht="19.5" customHeight="1">
      <c r="A63" s="21" t="s">
        <v>514</v>
      </c>
      <c r="B63" s="16" t="s">
        <v>515</v>
      </c>
      <c r="C63" s="17">
        <v>134400</v>
      </c>
      <c r="D63" s="17">
        <v>107520</v>
      </c>
      <c r="E63" s="17">
        <v>94080</v>
      </c>
      <c r="F63" s="120"/>
    </row>
    <row r="64" spans="1:6" ht="19.5" customHeight="1">
      <c r="A64" s="21" t="s">
        <v>516</v>
      </c>
      <c r="B64" s="16" t="s">
        <v>517</v>
      </c>
      <c r="C64" s="17">
        <v>179200</v>
      </c>
      <c r="D64" s="17">
        <v>143360</v>
      </c>
      <c r="E64" s="17">
        <v>125440</v>
      </c>
      <c r="F64" s="120"/>
    </row>
    <row r="65" spans="1:6" ht="19.5" customHeight="1">
      <c r="A65" s="21" t="s">
        <v>518</v>
      </c>
      <c r="B65" s="16" t="s">
        <v>519</v>
      </c>
      <c r="C65" s="17">
        <v>201600</v>
      </c>
      <c r="D65" s="17">
        <v>161280</v>
      </c>
      <c r="E65" s="17">
        <v>141120</v>
      </c>
      <c r="F65" s="120"/>
    </row>
    <row r="66" spans="1:6" ht="19.5" customHeight="1">
      <c r="A66" s="21" t="s">
        <v>520</v>
      </c>
      <c r="B66" s="16" t="s">
        <v>521</v>
      </c>
      <c r="C66" s="17">
        <v>224000</v>
      </c>
      <c r="D66" s="17">
        <v>179200</v>
      </c>
      <c r="E66" s="17">
        <v>156800</v>
      </c>
      <c r="F66" s="120"/>
    </row>
    <row r="67" spans="1:5" ht="18.75" customHeight="1">
      <c r="A67" s="121" t="s">
        <v>522</v>
      </c>
      <c r="B67" s="121"/>
      <c r="C67" s="121"/>
      <c r="D67" s="121"/>
      <c r="E67" s="121"/>
    </row>
    <row r="68" spans="1:5" ht="12.75">
      <c r="A68" s="15" t="s">
        <v>403</v>
      </c>
      <c r="B68" s="118" t="s">
        <v>523</v>
      </c>
      <c r="C68" s="119">
        <v>8740</v>
      </c>
      <c r="D68" s="24">
        <v>7000</v>
      </c>
      <c r="E68" s="24">
        <v>6105</v>
      </c>
    </row>
    <row r="69" spans="1:5" ht="12.75">
      <c r="A69" s="15" t="s">
        <v>403</v>
      </c>
      <c r="B69" s="118" t="s">
        <v>524</v>
      </c>
      <c r="C69" s="119">
        <v>21000</v>
      </c>
      <c r="D69" s="24">
        <v>16800</v>
      </c>
      <c r="E69" s="24">
        <v>14700</v>
      </c>
    </row>
    <row r="70" spans="1:5" ht="12.75">
      <c r="A70" s="15" t="s">
        <v>403</v>
      </c>
      <c r="B70" s="118" t="s">
        <v>525</v>
      </c>
      <c r="C70" s="119">
        <v>3500</v>
      </c>
      <c r="D70" s="24">
        <v>2800</v>
      </c>
      <c r="E70" s="24">
        <v>2465</v>
      </c>
    </row>
    <row r="71" spans="1:5" ht="12.75">
      <c r="A71" s="15" t="s">
        <v>403</v>
      </c>
      <c r="B71" s="118" t="s">
        <v>526</v>
      </c>
      <c r="C71" s="119">
        <v>14000</v>
      </c>
      <c r="D71" s="24">
        <v>11200</v>
      </c>
      <c r="E71" s="24">
        <v>9800</v>
      </c>
    </row>
    <row r="72" spans="1:5" ht="12.75">
      <c r="A72" s="15" t="s">
        <v>403</v>
      </c>
      <c r="B72" s="118" t="s">
        <v>527</v>
      </c>
      <c r="C72" s="119">
        <v>3500</v>
      </c>
      <c r="D72" s="24">
        <v>2800</v>
      </c>
      <c r="E72" s="24">
        <v>2465</v>
      </c>
    </row>
    <row r="73" spans="1:5" ht="12.75">
      <c r="A73" s="15" t="s">
        <v>403</v>
      </c>
      <c r="B73" s="118" t="s">
        <v>528</v>
      </c>
      <c r="C73" s="119">
        <v>8740</v>
      </c>
      <c r="D73" s="24">
        <v>7000</v>
      </c>
      <c r="E73" s="24">
        <v>6105</v>
      </c>
    </row>
    <row r="74" spans="1:5" ht="12.75">
      <c r="A74" s="15" t="s">
        <v>403</v>
      </c>
      <c r="B74" s="118" t="s">
        <v>529</v>
      </c>
      <c r="C74" s="119">
        <v>5600</v>
      </c>
      <c r="D74" s="24">
        <v>4480</v>
      </c>
      <c r="E74" s="24">
        <v>3920</v>
      </c>
    </row>
    <row r="75" spans="1:5" ht="18.75" customHeight="1">
      <c r="A75" s="121" t="s">
        <v>530</v>
      </c>
      <c r="B75" s="121"/>
      <c r="C75" s="121"/>
      <c r="D75" s="121"/>
      <c r="E75" s="121"/>
    </row>
    <row r="76" spans="1:5" ht="12.75">
      <c r="A76" s="15" t="s">
        <v>403</v>
      </c>
      <c r="B76" s="118" t="s">
        <v>531</v>
      </c>
      <c r="C76" s="119">
        <v>2800</v>
      </c>
      <c r="D76" s="24">
        <v>2240</v>
      </c>
      <c r="E76" s="24">
        <v>1960</v>
      </c>
    </row>
    <row r="77" spans="1:5" ht="12.75">
      <c r="A77" s="15" t="s">
        <v>403</v>
      </c>
      <c r="B77" s="118" t="s">
        <v>532</v>
      </c>
      <c r="C77" s="119">
        <v>2100</v>
      </c>
      <c r="D77" s="24">
        <v>1680</v>
      </c>
      <c r="E77" s="24">
        <v>1485</v>
      </c>
    </row>
    <row r="78" spans="1:5" ht="18.75" customHeight="1">
      <c r="A78" s="121" t="s">
        <v>533</v>
      </c>
      <c r="B78" s="121"/>
      <c r="C78" s="121"/>
      <c r="D78" s="121"/>
      <c r="E78" s="121"/>
    </row>
    <row r="79" spans="1:5" ht="12.75">
      <c r="A79" s="15" t="s">
        <v>403</v>
      </c>
      <c r="B79" s="118" t="s">
        <v>534</v>
      </c>
      <c r="C79" s="119">
        <v>7000</v>
      </c>
      <c r="D79" s="24">
        <v>5600</v>
      </c>
      <c r="E79" s="24">
        <v>4900</v>
      </c>
    </row>
    <row r="80" spans="1:5" ht="12.75">
      <c r="A80" s="15" t="s">
        <v>403</v>
      </c>
      <c r="B80" s="118" t="s">
        <v>535</v>
      </c>
      <c r="C80" s="119">
        <v>12600</v>
      </c>
      <c r="D80" s="24">
        <v>11200</v>
      </c>
      <c r="E80" s="24">
        <v>10500</v>
      </c>
    </row>
    <row r="81" spans="1:5" ht="12.75">
      <c r="A81" s="15" t="s">
        <v>403</v>
      </c>
      <c r="B81" s="118" t="s">
        <v>536</v>
      </c>
      <c r="C81" s="119">
        <v>14000</v>
      </c>
      <c r="D81" s="24">
        <v>12320</v>
      </c>
      <c r="E81" s="24">
        <v>11480</v>
      </c>
    </row>
    <row r="82" spans="1:5" ht="12.75">
      <c r="A82" s="15" t="s">
        <v>403</v>
      </c>
      <c r="B82" s="118" t="s">
        <v>537</v>
      </c>
      <c r="C82" s="119">
        <v>7000</v>
      </c>
      <c r="D82" s="24">
        <v>5600</v>
      </c>
      <c r="E82" s="24">
        <v>4900</v>
      </c>
    </row>
    <row r="83" spans="1:5" ht="18.75" customHeight="1">
      <c r="A83" s="121" t="s">
        <v>538</v>
      </c>
      <c r="B83" s="121"/>
      <c r="C83" s="121"/>
      <c r="D83" s="121"/>
      <c r="E83" s="121"/>
    </row>
    <row r="84" spans="1:5" ht="12.75">
      <c r="A84" s="15" t="s">
        <v>403</v>
      </c>
      <c r="B84" s="118" t="s">
        <v>539</v>
      </c>
      <c r="C84" s="119">
        <v>14000</v>
      </c>
      <c r="D84" s="24">
        <v>11200</v>
      </c>
      <c r="E84" s="24">
        <v>9800</v>
      </c>
    </row>
    <row r="85" spans="1:5" ht="12.75">
      <c r="A85" s="15" t="s">
        <v>403</v>
      </c>
      <c r="B85" s="118" t="s">
        <v>540</v>
      </c>
      <c r="C85" s="119">
        <v>4200</v>
      </c>
      <c r="D85" s="24">
        <v>3360</v>
      </c>
      <c r="E85" s="24">
        <v>2940</v>
      </c>
    </row>
    <row r="86" spans="1:5" ht="12.75">
      <c r="A86" s="15" t="s">
        <v>403</v>
      </c>
      <c r="B86" s="118" t="s">
        <v>541</v>
      </c>
      <c r="C86" s="119">
        <v>7000</v>
      </c>
      <c r="D86" s="24">
        <v>5600</v>
      </c>
      <c r="E86" s="24">
        <v>4900</v>
      </c>
    </row>
    <row r="87" spans="1:5" ht="12.75">
      <c r="A87" s="15" t="s">
        <v>403</v>
      </c>
      <c r="B87" s="118" t="s">
        <v>542</v>
      </c>
      <c r="C87" s="119">
        <v>7000</v>
      </c>
      <c r="D87" s="24">
        <v>5600</v>
      </c>
      <c r="E87" s="24">
        <v>4900</v>
      </c>
    </row>
    <row r="88" spans="1:5" ht="12.75">
      <c r="A88" s="15" t="s">
        <v>403</v>
      </c>
      <c r="B88" s="118" t="s">
        <v>543</v>
      </c>
      <c r="C88" s="119">
        <v>14000</v>
      </c>
      <c r="D88" s="24">
        <v>11200</v>
      </c>
      <c r="E88" s="24">
        <v>9800</v>
      </c>
    </row>
    <row r="89" spans="1:5" ht="12.75">
      <c r="A89" s="15" t="s">
        <v>403</v>
      </c>
      <c r="B89" s="118" t="s">
        <v>536</v>
      </c>
      <c r="C89" s="119">
        <v>14000</v>
      </c>
      <c r="D89" s="24">
        <v>12320</v>
      </c>
      <c r="E89" s="24">
        <v>11480</v>
      </c>
    </row>
    <row r="90" spans="1:5" ht="12.75">
      <c r="A90" s="15" t="s">
        <v>403</v>
      </c>
      <c r="B90" s="118" t="s">
        <v>537</v>
      </c>
      <c r="C90" s="119">
        <v>7000</v>
      </c>
      <c r="D90" s="24">
        <v>5600</v>
      </c>
      <c r="E90" s="24">
        <v>4900</v>
      </c>
    </row>
    <row r="91" spans="1:5" ht="12.75">
      <c r="A91" s="15" t="s">
        <v>403</v>
      </c>
      <c r="B91" s="118" t="s">
        <v>544</v>
      </c>
      <c r="C91" s="119">
        <v>14000</v>
      </c>
      <c r="D91" s="24">
        <v>11200</v>
      </c>
      <c r="E91" s="24">
        <v>9800</v>
      </c>
    </row>
    <row r="92" spans="1:5" ht="19.5">
      <c r="A92" s="122" t="s">
        <v>545</v>
      </c>
      <c r="B92" s="122"/>
      <c r="C92" s="122"/>
      <c r="D92" s="122"/>
      <c r="E92" s="122"/>
    </row>
    <row r="93" spans="1:5" ht="20.25" customHeight="1">
      <c r="A93" s="122" t="s">
        <v>546</v>
      </c>
      <c r="B93" s="122"/>
      <c r="C93" s="122"/>
      <c r="D93" s="122"/>
      <c r="E93" s="122"/>
    </row>
    <row r="94" spans="1:5" ht="20.25" customHeight="1">
      <c r="A94" s="122" t="s">
        <v>547</v>
      </c>
      <c r="B94" s="122"/>
      <c r="C94" s="122"/>
      <c r="D94" s="122"/>
      <c r="E94" s="122"/>
    </row>
    <row r="95" spans="1:5" ht="18.75" customHeight="1">
      <c r="A95" s="121" t="s">
        <v>548</v>
      </c>
      <c r="B95" s="121"/>
      <c r="C95" s="121"/>
      <c r="D95" s="121"/>
      <c r="E95" s="121"/>
    </row>
    <row r="96" spans="1:5" ht="12.75">
      <c r="A96" s="21" t="s">
        <v>549</v>
      </c>
      <c r="B96" s="16" t="s">
        <v>550</v>
      </c>
      <c r="C96" s="17">
        <v>8960</v>
      </c>
      <c r="D96" s="17">
        <v>7168</v>
      </c>
      <c r="E96" s="17">
        <v>6440</v>
      </c>
    </row>
    <row r="97" spans="1:5" ht="12.75">
      <c r="A97" s="21" t="s">
        <v>551</v>
      </c>
      <c r="B97" s="16" t="s">
        <v>552</v>
      </c>
      <c r="C97" s="17">
        <v>10080</v>
      </c>
      <c r="D97" s="17">
        <v>8064</v>
      </c>
      <c r="E97" s="17">
        <v>7252</v>
      </c>
    </row>
    <row r="98" spans="1:5" ht="12.75">
      <c r="A98" s="21" t="s">
        <v>553</v>
      </c>
      <c r="B98" s="16" t="s">
        <v>550</v>
      </c>
      <c r="C98" s="17">
        <v>17920</v>
      </c>
      <c r="D98" s="17">
        <v>14336</v>
      </c>
      <c r="E98" s="17">
        <v>12908</v>
      </c>
    </row>
    <row r="99" spans="1:5" ht="12.75">
      <c r="A99" s="21" t="s">
        <v>554</v>
      </c>
      <c r="B99" s="16" t="s">
        <v>555</v>
      </c>
      <c r="C99" s="17">
        <v>11200</v>
      </c>
      <c r="D99" s="17">
        <v>8960</v>
      </c>
      <c r="E99" s="17">
        <v>8064</v>
      </c>
    </row>
    <row r="100" spans="1:5" ht="12.75">
      <c r="A100" s="21" t="s">
        <v>556</v>
      </c>
      <c r="B100" s="16" t="s">
        <v>557</v>
      </c>
      <c r="C100" s="17">
        <v>12320</v>
      </c>
      <c r="D100" s="17">
        <v>9856</v>
      </c>
      <c r="E100" s="17">
        <v>8876</v>
      </c>
    </row>
    <row r="101" spans="1:5" ht="12.75">
      <c r="A101" s="21" t="s">
        <v>558</v>
      </c>
      <c r="B101" s="16" t="s">
        <v>559</v>
      </c>
      <c r="C101" s="17">
        <v>13440</v>
      </c>
      <c r="D101" s="17">
        <v>10752</v>
      </c>
      <c r="E101" s="17">
        <v>9688</v>
      </c>
    </row>
    <row r="102" spans="1:5" ht="12.75">
      <c r="A102" s="21" t="s">
        <v>560</v>
      </c>
      <c r="B102" s="16" t="s">
        <v>561</v>
      </c>
      <c r="C102" s="17">
        <v>19040</v>
      </c>
      <c r="D102" s="17">
        <v>15232</v>
      </c>
      <c r="E102" s="17">
        <v>13720</v>
      </c>
    </row>
    <row r="103" spans="1:5" ht="12.75">
      <c r="A103" s="21" t="s">
        <v>562</v>
      </c>
      <c r="B103" s="16" t="s">
        <v>552</v>
      </c>
      <c r="C103" s="17">
        <v>20160</v>
      </c>
      <c r="D103" s="17">
        <v>16128</v>
      </c>
      <c r="E103" s="17">
        <v>14504</v>
      </c>
    </row>
    <row r="104" spans="1:5" ht="12.75">
      <c r="A104" s="21" t="s">
        <v>563</v>
      </c>
      <c r="B104" s="16" t="s">
        <v>550</v>
      </c>
      <c r="C104" s="17">
        <v>26880</v>
      </c>
      <c r="D104" s="17">
        <v>21504</v>
      </c>
      <c r="E104" s="17">
        <v>19348</v>
      </c>
    </row>
    <row r="105" spans="1:5" ht="12.75">
      <c r="A105" s="21" t="s">
        <v>564</v>
      </c>
      <c r="B105" s="16" t="s">
        <v>565</v>
      </c>
      <c r="C105" s="17">
        <v>12880</v>
      </c>
      <c r="D105" s="17">
        <v>10304</v>
      </c>
      <c r="E105" s="17">
        <v>9268</v>
      </c>
    </row>
    <row r="106" spans="1:5" ht="12.75">
      <c r="A106" s="21" t="s">
        <v>566</v>
      </c>
      <c r="B106" s="16" t="s">
        <v>555</v>
      </c>
      <c r="C106" s="17">
        <v>14560</v>
      </c>
      <c r="D106" s="17">
        <v>11648</v>
      </c>
      <c r="E106" s="17">
        <v>10472</v>
      </c>
    </row>
    <row r="107" spans="1:5" ht="12.75">
      <c r="A107" s="21" t="s">
        <v>567</v>
      </c>
      <c r="B107" s="16" t="s">
        <v>557</v>
      </c>
      <c r="C107" s="17">
        <v>16240</v>
      </c>
      <c r="D107" s="17">
        <v>12992</v>
      </c>
      <c r="E107" s="17">
        <v>11704</v>
      </c>
    </row>
    <row r="108" spans="1:5" ht="12.75">
      <c r="A108" s="21" t="s">
        <v>568</v>
      </c>
      <c r="B108" s="16" t="s">
        <v>559</v>
      </c>
      <c r="C108" s="17">
        <v>22400</v>
      </c>
      <c r="D108" s="17">
        <v>17920</v>
      </c>
      <c r="E108" s="17">
        <v>16128</v>
      </c>
    </row>
    <row r="109" spans="1:5" ht="12.75">
      <c r="A109" s="21" t="s">
        <v>569</v>
      </c>
      <c r="B109" s="16" t="s">
        <v>561</v>
      </c>
      <c r="C109" s="17">
        <v>24080</v>
      </c>
      <c r="D109" s="17">
        <v>19264</v>
      </c>
      <c r="E109" s="17">
        <v>17332</v>
      </c>
    </row>
    <row r="110" spans="1:5" ht="12.75">
      <c r="A110" s="21" t="s">
        <v>570</v>
      </c>
      <c r="B110" s="16" t="s">
        <v>552</v>
      </c>
      <c r="C110" s="17">
        <v>25760</v>
      </c>
      <c r="D110" s="17">
        <v>20608</v>
      </c>
      <c r="E110" s="17">
        <v>18536</v>
      </c>
    </row>
    <row r="111" spans="1:5" ht="12.75">
      <c r="A111" s="21" t="s">
        <v>571</v>
      </c>
      <c r="B111" s="16" t="s">
        <v>550</v>
      </c>
      <c r="C111" s="17">
        <v>36400</v>
      </c>
      <c r="D111" s="17">
        <v>29120</v>
      </c>
      <c r="E111" s="17">
        <v>26208</v>
      </c>
    </row>
    <row r="112" spans="1:5" ht="12.75">
      <c r="A112" s="21" t="s">
        <v>572</v>
      </c>
      <c r="B112" s="16" t="s">
        <v>565</v>
      </c>
      <c r="C112" s="17">
        <v>15680</v>
      </c>
      <c r="D112" s="17">
        <v>12544</v>
      </c>
      <c r="E112" s="17">
        <v>11284</v>
      </c>
    </row>
    <row r="113" spans="1:5" ht="12.75">
      <c r="A113" s="21" t="s">
        <v>573</v>
      </c>
      <c r="B113" s="16" t="s">
        <v>555</v>
      </c>
      <c r="C113" s="17">
        <v>17920</v>
      </c>
      <c r="D113" s="17">
        <v>14336</v>
      </c>
      <c r="E113" s="17">
        <v>12908</v>
      </c>
    </row>
    <row r="114" spans="1:5" ht="12.75">
      <c r="A114" s="21" t="s">
        <v>574</v>
      </c>
      <c r="B114" s="16" t="s">
        <v>557</v>
      </c>
      <c r="C114" s="17">
        <v>24640</v>
      </c>
      <c r="D114" s="17">
        <v>19712</v>
      </c>
      <c r="E114" s="17">
        <v>17752</v>
      </c>
    </row>
    <row r="115" spans="1:5" ht="12.75">
      <c r="A115" s="21" t="s">
        <v>575</v>
      </c>
      <c r="B115" s="16" t="s">
        <v>559</v>
      </c>
      <c r="C115" s="17">
        <v>26880</v>
      </c>
      <c r="D115" s="17">
        <v>21504</v>
      </c>
      <c r="E115" s="17">
        <v>19348</v>
      </c>
    </row>
    <row r="116" spans="1:5" ht="12.75">
      <c r="A116" s="21" t="s">
        <v>576</v>
      </c>
      <c r="B116" s="16" t="s">
        <v>561</v>
      </c>
      <c r="C116" s="17">
        <v>29120</v>
      </c>
      <c r="D116" s="17">
        <v>23296</v>
      </c>
      <c r="E116" s="17">
        <v>20972</v>
      </c>
    </row>
    <row r="117" spans="1:5" ht="12.75">
      <c r="A117" s="21" t="s">
        <v>577</v>
      </c>
      <c r="B117" s="16" t="s">
        <v>552</v>
      </c>
      <c r="C117" s="17">
        <v>31360</v>
      </c>
      <c r="D117" s="17">
        <v>25088</v>
      </c>
      <c r="E117" s="17">
        <v>22568</v>
      </c>
    </row>
    <row r="118" spans="1:5" ht="12.75">
      <c r="A118" s="21" t="s">
        <v>578</v>
      </c>
      <c r="B118" s="16" t="s">
        <v>550</v>
      </c>
      <c r="C118" s="17">
        <v>42560</v>
      </c>
      <c r="D118" s="17">
        <v>34048</v>
      </c>
      <c r="E118" s="17">
        <v>30632</v>
      </c>
    </row>
    <row r="119" spans="1:5" ht="12.75">
      <c r="A119" s="21" t="s">
        <v>579</v>
      </c>
      <c r="B119" s="16" t="s">
        <v>565</v>
      </c>
      <c r="C119" s="17">
        <v>21280</v>
      </c>
      <c r="D119" s="17">
        <v>17024</v>
      </c>
      <c r="E119" s="17">
        <v>15148</v>
      </c>
    </row>
    <row r="120" spans="1:5" ht="12.75">
      <c r="A120" s="21" t="s">
        <v>580</v>
      </c>
      <c r="B120" s="16" t="s">
        <v>555</v>
      </c>
      <c r="C120" s="17">
        <v>29120</v>
      </c>
      <c r="D120" s="17">
        <v>23269</v>
      </c>
      <c r="E120" s="17">
        <v>20972</v>
      </c>
    </row>
    <row r="121" spans="1:5" ht="12.75">
      <c r="A121" s="21" t="s">
        <v>581</v>
      </c>
      <c r="B121" s="16" t="s">
        <v>557</v>
      </c>
      <c r="C121" s="17">
        <v>32480</v>
      </c>
      <c r="D121" s="17">
        <v>25984</v>
      </c>
      <c r="E121" s="17">
        <v>23380</v>
      </c>
    </row>
    <row r="122" spans="1:5" ht="12.75">
      <c r="A122" s="21" t="s">
        <v>582</v>
      </c>
      <c r="B122" s="16" t="s">
        <v>559</v>
      </c>
      <c r="C122" s="17">
        <v>35840</v>
      </c>
      <c r="D122" s="17">
        <v>28672</v>
      </c>
      <c r="E122" s="17">
        <v>25816</v>
      </c>
    </row>
    <row r="123" spans="1:5" ht="12.75">
      <c r="A123" s="21" t="s">
        <v>583</v>
      </c>
      <c r="B123" s="16" t="s">
        <v>561</v>
      </c>
      <c r="C123" s="17">
        <v>39200</v>
      </c>
      <c r="D123" s="17">
        <v>31360</v>
      </c>
      <c r="E123" s="17">
        <v>28224</v>
      </c>
    </row>
    <row r="124" spans="1:5" ht="12.75">
      <c r="A124" s="21" t="s">
        <v>584</v>
      </c>
      <c r="B124" s="16" t="s">
        <v>552</v>
      </c>
      <c r="C124" s="17">
        <v>51520</v>
      </c>
      <c r="D124" s="17">
        <v>41216</v>
      </c>
      <c r="E124" s="17">
        <v>37100</v>
      </c>
    </row>
    <row r="125" spans="1:5" ht="12.75">
      <c r="A125" s="21" t="s">
        <v>585</v>
      </c>
      <c r="B125" s="16" t="s">
        <v>550</v>
      </c>
      <c r="C125" s="17">
        <v>57456</v>
      </c>
      <c r="D125" s="17">
        <v>45976</v>
      </c>
      <c r="E125" s="17">
        <v>41356</v>
      </c>
    </row>
    <row r="126" spans="1:5" ht="12.75">
      <c r="A126" s="21" t="s">
        <v>586</v>
      </c>
      <c r="B126" s="16" t="s">
        <v>565</v>
      </c>
      <c r="C126" s="17">
        <v>26880</v>
      </c>
      <c r="D126" s="17">
        <v>21504</v>
      </c>
      <c r="E126" s="17">
        <v>19348</v>
      </c>
    </row>
    <row r="127" spans="1:5" ht="12.75">
      <c r="A127" s="21" t="s">
        <v>587</v>
      </c>
      <c r="B127" s="16" t="s">
        <v>555</v>
      </c>
      <c r="C127" s="17">
        <v>35840</v>
      </c>
      <c r="D127" s="17">
        <v>28672</v>
      </c>
      <c r="E127" s="17">
        <v>25816</v>
      </c>
    </row>
    <row r="128" spans="1:5" ht="12.75">
      <c r="A128" s="21" t="s">
        <v>588</v>
      </c>
      <c r="B128" s="16" t="s">
        <v>557</v>
      </c>
      <c r="C128" s="17">
        <v>40320</v>
      </c>
      <c r="D128" s="17">
        <v>32256</v>
      </c>
      <c r="E128" s="17">
        <v>29036</v>
      </c>
    </row>
    <row r="129" spans="1:5" ht="12.75">
      <c r="A129" s="21" t="s">
        <v>589</v>
      </c>
      <c r="B129" s="16" t="s">
        <v>559</v>
      </c>
      <c r="C129" s="17">
        <v>44800</v>
      </c>
      <c r="D129" s="17">
        <v>35840</v>
      </c>
      <c r="E129" s="17">
        <v>32256</v>
      </c>
    </row>
    <row r="130" spans="1:5" ht="12.75">
      <c r="A130" s="21" t="s">
        <v>590</v>
      </c>
      <c r="B130" s="16" t="s">
        <v>561</v>
      </c>
      <c r="C130" s="17">
        <v>58240</v>
      </c>
      <c r="D130" s="17">
        <v>46592</v>
      </c>
      <c r="E130" s="17">
        <v>41944</v>
      </c>
    </row>
    <row r="131" spans="1:5" ht="12.75">
      <c r="A131" s="21" t="s">
        <v>591</v>
      </c>
      <c r="B131" s="16" t="s">
        <v>552</v>
      </c>
      <c r="C131" s="17">
        <v>62720</v>
      </c>
      <c r="D131" s="17">
        <v>50176</v>
      </c>
      <c r="E131" s="17">
        <v>45164</v>
      </c>
    </row>
    <row r="132" spans="1:5" ht="12.75">
      <c r="A132" s="21" t="s">
        <v>592</v>
      </c>
      <c r="B132" s="16" t="s">
        <v>550</v>
      </c>
      <c r="C132" s="17">
        <v>68096</v>
      </c>
      <c r="D132" s="17">
        <v>54488</v>
      </c>
      <c r="E132" s="17">
        <v>49028</v>
      </c>
    </row>
    <row r="133" spans="1:5" ht="12.75">
      <c r="A133" s="21" t="s">
        <v>593</v>
      </c>
      <c r="B133" s="16" t="s">
        <v>565</v>
      </c>
      <c r="C133" s="17">
        <v>42560</v>
      </c>
      <c r="D133" s="17">
        <v>34048</v>
      </c>
      <c r="E133" s="17">
        <v>30632</v>
      </c>
    </row>
    <row r="134" spans="1:5" ht="12.75">
      <c r="A134" s="21" t="s">
        <v>594</v>
      </c>
      <c r="B134" s="16" t="s">
        <v>555</v>
      </c>
      <c r="C134" s="17">
        <v>53760</v>
      </c>
      <c r="D134" s="17">
        <v>43008</v>
      </c>
      <c r="E134" s="17">
        <v>38696</v>
      </c>
    </row>
    <row r="135" spans="1:5" ht="12.75">
      <c r="A135" s="21" t="s">
        <v>595</v>
      </c>
      <c r="B135" s="16" t="s">
        <v>557</v>
      </c>
      <c r="C135" s="17">
        <v>64960</v>
      </c>
      <c r="D135" s="17">
        <v>51968</v>
      </c>
      <c r="E135" s="17">
        <v>46760</v>
      </c>
    </row>
    <row r="136" spans="1:5" ht="12.75">
      <c r="A136" s="21" t="s">
        <v>596</v>
      </c>
      <c r="B136" s="16" t="s">
        <v>559</v>
      </c>
      <c r="C136" s="17">
        <v>71680</v>
      </c>
      <c r="D136" s="17">
        <v>57344</v>
      </c>
      <c r="E136" s="17">
        <v>51604</v>
      </c>
    </row>
    <row r="137" spans="1:5" ht="12.75">
      <c r="A137" s="21" t="s">
        <v>597</v>
      </c>
      <c r="B137" s="16" t="s">
        <v>561</v>
      </c>
      <c r="C137" s="17">
        <v>78400</v>
      </c>
      <c r="D137" s="17">
        <v>62720</v>
      </c>
      <c r="E137" s="17">
        <v>56448</v>
      </c>
    </row>
    <row r="138" spans="1:5" ht="12.75">
      <c r="A138" s="21" t="s">
        <v>598</v>
      </c>
      <c r="B138" s="16" t="s">
        <v>552</v>
      </c>
      <c r="C138" s="17">
        <v>94080</v>
      </c>
      <c r="D138" s="17">
        <v>75264</v>
      </c>
      <c r="E138" s="17">
        <v>67732</v>
      </c>
    </row>
    <row r="139" spans="1:5" ht="12.75">
      <c r="A139" s="21" t="s">
        <v>599</v>
      </c>
      <c r="B139" s="16" t="s">
        <v>565</v>
      </c>
      <c r="C139" s="17">
        <v>53760</v>
      </c>
      <c r="D139" s="17">
        <v>43008</v>
      </c>
      <c r="E139" s="17">
        <v>38696</v>
      </c>
    </row>
    <row r="140" spans="1:5" ht="12.75">
      <c r="A140" s="21" t="s">
        <v>600</v>
      </c>
      <c r="B140" s="16" t="s">
        <v>555</v>
      </c>
      <c r="C140" s="17">
        <v>71680</v>
      </c>
      <c r="D140" s="17">
        <v>57344</v>
      </c>
      <c r="E140" s="17">
        <v>51604</v>
      </c>
    </row>
    <row r="141" spans="1:5" ht="12.75">
      <c r="A141" s="21" t="s">
        <v>601</v>
      </c>
      <c r="B141" s="16" t="s">
        <v>557</v>
      </c>
      <c r="C141" s="17">
        <v>80640</v>
      </c>
      <c r="D141" s="17">
        <v>64512</v>
      </c>
      <c r="E141" s="17">
        <v>58072</v>
      </c>
    </row>
    <row r="142" spans="1:5" ht="12.75">
      <c r="A142" s="21" t="s">
        <v>602</v>
      </c>
      <c r="B142" s="16" t="s">
        <v>559</v>
      </c>
      <c r="C142" s="17">
        <v>89600</v>
      </c>
      <c r="D142" s="17">
        <v>71680</v>
      </c>
      <c r="E142" s="17">
        <v>64512</v>
      </c>
    </row>
    <row r="143" spans="1:5" ht="12.75">
      <c r="A143" s="21" t="s">
        <v>603</v>
      </c>
      <c r="B143" s="16" t="s">
        <v>561</v>
      </c>
      <c r="C143" s="17">
        <v>107520</v>
      </c>
      <c r="D143" s="17">
        <v>86016</v>
      </c>
      <c r="E143" s="17">
        <v>77420</v>
      </c>
    </row>
    <row r="144" spans="1:5" ht="12.75">
      <c r="A144" s="21" t="s">
        <v>604</v>
      </c>
      <c r="B144" s="16" t="s">
        <v>552</v>
      </c>
      <c r="C144" s="17">
        <v>125440</v>
      </c>
      <c r="D144" s="17">
        <v>100352</v>
      </c>
      <c r="E144" s="17">
        <v>90328</v>
      </c>
    </row>
    <row r="145" spans="1:5" ht="18.75" customHeight="1">
      <c r="A145" s="121" t="s">
        <v>605</v>
      </c>
      <c r="B145" s="121"/>
      <c r="C145" s="121"/>
      <c r="D145" s="121"/>
      <c r="E145" s="121"/>
    </row>
    <row r="146" spans="1:5" ht="12.75">
      <c r="A146" s="15" t="s">
        <v>403</v>
      </c>
      <c r="B146" s="118" t="s">
        <v>606</v>
      </c>
      <c r="C146" s="119">
        <v>1400</v>
      </c>
      <c r="D146" s="27">
        <v>1120</v>
      </c>
      <c r="E146" s="27">
        <v>980</v>
      </c>
    </row>
    <row r="147" spans="1:5" ht="12.75">
      <c r="A147" s="15" t="s">
        <v>403</v>
      </c>
      <c r="B147" s="118" t="s">
        <v>607</v>
      </c>
      <c r="C147" s="119">
        <v>1540</v>
      </c>
      <c r="D147" s="27">
        <v>1235</v>
      </c>
      <c r="E147" s="27">
        <v>1080</v>
      </c>
    </row>
    <row r="148" spans="1:5" ht="18.75" customHeight="1">
      <c r="A148" s="121" t="s">
        <v>608</v>
      </c>
      <c r="B148" s="121"/>
      <c r="C148" s="121"/>
      <c r="D148" s="121"/>
      <c r="E148" s="121"/>
    </row>
    <row r="149" spans="1:5" ht="12.75">
      <c r="A149" s="15" t="s">
        <v>403</v>
      </c>
      <c r="B149" s="118" t="s">
        <v>609</v>
      </c>
      <c r="C149" s="119">
        <v>5600</v>
      </c>
      <c r="D149" s="17">
        <v>4480</v>
      </c>
      <c r="E149" s="17">
        <v>3920</v>
      </c>
    </row>
    <row r="150" spans="1:5" ht="12.75">
      <c r="A150" s="15" t="s">
        <v>403</v>
      </c>
      <c r="B150" s="118" t="s">
        <v>610</v>
      </c>
      <c r="C150" s="119">
        <v>1400</v>
      </c>
      <c r="D150" s="17">
        <v>1120</v>
      </c>
      <c r="E150" s="17">
        <v>980</v>
      </c>
    </row>
    <row r="151" spans="1:5" ht="20.25" customHeight="1">
      <c r="A151" s="122" t="s">
        <v>611</v>
      </c>
      <c r="B151" s="122"/>
      <c r="C151" s="122"/>
      <c r="D151" s="122"/>
      <c r="E151" s="122"/>
    </row>
    <row r="152" spans="1:5" ht="12.75">
      <c r="A152" s="21" t="s">
        <v>612</v>
      </c>
      <c r="B152" s="16" t="s">
        <v>613</v>
      </c>
      <c r="C152" s="17">
        <v>6720</v>
      </c>
      <c r="D152" s="17">
        <v>6384</v>
      </c>
      <c r="E152" s="17">
        <v>6048</v>
      </c>
    </row>
    <row r="153" spans="1:5" ht="24.75">
      <c r="A153" s="21" t="s">
        <v>614</v>
      </c>
      <c r="B153" s="16" t="s">
        <v>615</v>
      </c>
      <c r="C153" s="17">
        <v>10640</v>
      </c>
      <c r="D153" s="17">
        <v>10108</v>
      </c>
      <c r="E153" s="17">
        <v>9576</v>
      </c>
    </row>
    <row r="154" spans="1:5" ht="24.75">
      <c r="A154" s="21" t="s">
        <v>616</v>
      </c>
      <c r="B154" s="16" t="s">
        <v>615</v>
      </c>
      <c r="C154" s="17">
        <v>16800</v>
      </c>
      <c r="D154" s="17">
        <v>15960</v>
      </c>
      <c r="E154" s="17">
        <v>15120</v>
      </c>
    </row>
    <row r="155" spans="1:5" ht="24.75">
      <c r="A155" s="21" t="s">
        <v>617</v>
      </c>
      <c r="B155" s="16" t="s">
        <v>615</v>
      </c>
      <c r="C155" s="17">
        <v>25200</v>
      </c>
      <c r="D155" s="17">
        <v>23940</v>
      </c>
      <c r="E155" s="17">
        <v>22680</v>
      </c>
    </row>
    <row r="156" spans="1:5" ht="24.75">
      <c r="A156" s="21" t="s">
        <v>618</v>
      </c>
      <c r="B156" s="16" t="s">
        <v>615</v>
      </c>
      <c r="C156" s="17">
        <v>42000</v>
      </c>
      <c r="D156" s="17">
        <v>39900</v>
      </c>
      <c r="E156" s="17">
        <v>37800</v>
      </c>
    </row>
  </sheetData>
  <mergeCells count="16">
    <mergeCell ref="A3:E3"/>
    <mergeCell ref="A4:E4"/>
    <mergeCell ref="A5:E5"/>
    <mergeCell ref="A6:E6"/>
    <mergeCell ref="A8:E8"/>
    <mergeCell ref="A67:E67"/>
    <mergeCell ref="A75:E75"/>
    <mergeCell ref="A78:E78"/>
    <mergeCell ref="A83:E83"/>
    <mergeCell ref="A92:E92"/>
    <mergeCell ref="A93:E93"/>
    <mergeCell ref="A94:E94"/>
    <mergeCell ref="A95:E95"/>
    <mergeCell ref="A145:E145"/>
    <mergeCell ref="A148:E148"/>
    <mergeCell ref="A151:E15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6"/>
  <sheetViews>
    <sheetView zoomScale="80" zoomScaleNormal="80" workbookViewId="0" topLeftCell="A1">
      <selection activeCell="B8" sqref="B8"/>
    </sheetView>
  </sheetViews>
  <sheetFormatPr defaultColWidth="12.57421875" defaultRowHeight="12.75"/>
  <cols>
    <col min="1" max="1" width="21.8515625" style="0" customWidth="1"/>
    <col min="2" max="2" width="70.57421875" style="0" customWidth="1"/>
    <col min="3" max="16384" width="11.7109375" style="0" customWidth="1"/>
  </cols>
  <sheetData>
    <row r="1" spans="1:5" ht="73.5">
      <c r="A1" s="123" t="s">
        <v>619</v>
      </c>
      <c r="B1" s="124" t="s">
        <v>620</v>
      </c>
      <c r="C1" s="124"/>
      <c r="D1" s="124"/>
      <c r="E1" s="124"/>
    </row>
    <row r="2" spans="1:5" ht="29.25">
      <c r="A2" s="125" t="s">
        <v>621</v>
      </c>
      <c r="B2" s="125"/>
      <c r="C2" s="126" t="s">
        <v>622</v>
      </c>
      <c r="D2" s="127" t="s">
        <v>623</v>
      </c>
      <c r="E2" s="126" t="s">
        <v>624</v>
      </c>
    </row>
    <row r="3" spans="1:5" ht="61.5">
      <c r="A3" s="128" t="s">
        <v>625</v>
      </c>
      <c r="B3" s="129" t="s">
        <v>626</v>
      </c>
      <c r="C3" s="130">
        <v>530</v>
      </c>
      <c r="D3" s="131">
        <f>INT(C3*0.9)</f>
        <v>477</v>
      </c>
      <c r="E3" s="132">
        <f>INT(C3*0.8)</f>
        <v>424</v>
      </c>
    </row>
    <row r="4" spans="1:5" ht="61.5">
      <c r="A4" s="128"/>
      <c r="B4" s="133" t="s">
        <v>627</v>
      </c>
      <c r="C4" s="134">
        <v>650</v>
      </c>
      <c r="D4" s="135">
        <f>INT(C4*0.9)</f>
        <v>585</v>
      </c>
      <c r="E4" s="136">
        <f>INT(C4*0.8)</f>
        <v>520</v>
      </c>
    </row>
    <row r="5" spans="1:5" ht="48.75">
      <c r="A5" s="128"/>
      <c r="B5" s="137" t="s">
        <v>628</v>
      </c>
      <c r="C5" s="134">
        <v>250</v>
      </c>
      <c r="D5" s="135">
        <f>INT(C5*0.9)</f>
        <v>225</v>
      </c>
      <c r="E5" s="136">
        <f>INT(C5*0.8)</f>
        <v>200</v>
      </c>
    </row>
    <row r="6" spans="1:5" ht="48.75">
      <c r="A6" s="128"/>
      <c r="B6" s="138" t="s">
        <v>629</v>
      </c>
      <c r="C6" s="139">
        <v>897</v>
      </c>
      <c r="D6" s="140">
        <f>INT(C6*0.9)</f>
        <v>807</v>
      </c>
      <c r="E6" s="141">
        <f>INT(C6*0.8)</f>
        <v>717</v>
      </c>
    </row>
    <row r="7" spans="1:5" ht="48.75">
      <c r="A7" s="128"/>
      <c r="B7" s="142" t="s">
        <v>630</v>
      </c>
      <c r="C7" s="143">
        <v>497</v>
      </c>
      <c r="D7" s="144">
        <f>INT(C7*0.9)</f>
        <v>447</v>
      </c>
      <c r="E7" s="145">
        <f>INT(C7*0.8)</f>
        <v>397</v>
      </c>
    </row>
    <row r="8" spans="1:5" ht="61.5">
      <c r="A8" s="128" t="s">
        <v>631</v>
      </c>
      <c r="B8" s="146" t="s">
        <v>632</v>
      </c>
      <c r="C8" s="130">
        <v>370</v>
      </c>
      <c r="D8" s="131">
        <f>INT(C8*0.9)</f>
        <v>333</v>
      </c>
      <c r="E8" s="132">
        <f>INT(C8*0.8)</f>
        <v>296</v>
      </c>
    </row>
    <row r="9" spans="1:5" ht="48.75">
      <c r="A9" s="128"/>
      <c r="B9" s="137" t="s">
        <v>633</v>
      </c>
      <c r="C9" s="134">
        <v>390</v>
      </c>
      <c r="D9" s="135">
        <f>INT(C9*0.9)</f>
        <v>351</v>
      </c>
      <c r="E9" s="136">
        <f>INT(C9*0.8)</f>
        <v>312</v>
      </c>
    </row>
    <row r="10" spans="1:5" ht="48.75">
      <c r="A10" s="128"/>
      <c r="B10" s="147" t="s">
        <v>634</v>
      </c>
      <c r="C10" s="148">
        <v>275</v>
      </c>
      <c r="D10" s="149">
        <f>INT(C10*0.9)</f>
        <v>247</v>
      </c>
      <c r="E10" s="150">
        <f>INT(C10*0.8)</f>
        <v>220</v>
      </c>
    </row>
    <row r="11" spans="1:5" ht="36.75">
      <c r="A11" s="128" t="s">
        <v>635</v>
      </c>
      <c r="B11" s="146" t="s">
        <v>636</v>
      </c>
      <c r="C11" s="130">
        <v>90</v>
      </c>
      <c r="D11" s="131">
        <f>INT(C11*0.9)</f>
        <v>81</v>
      </c>
      <c r="E11" s="132">
        <f>INT(C11*0.8)</f>
        <v>72</v>
      </c>
    </row>
    <row r="12" spans="1:5" ht="36.75">
      <c r="A12" s="128"/>
      <c r="B12" s="137" t="s">
        <v>637</v>
      </c>
      <c r="C12" s="134">
        <v>60</v>
      </c>
      <c r="D12" s="135">
        <f>INT(C12*0.9)</f>
        <v>54</v>
      </c>
      <c r="E12" s="136">
        <f>INT(C12*0.8)</f>
        <v>48</v>
      </c>
    </row>
    <row r="13" spans="1:5" ht="36.75">
      <c r="A13" s="128"/>
      <c r="B13" s="138" t="s">
        <v>638</v>
      </c>
      <c r="C13" s="139">
        <v>55</v>
      </c>
      <c r="D13" s="140">
        <f>INT(C13*0.9)</f>
        <v>49</v>
      </c>
      <c r="E13" s="141">
        <f>INT(C13*0.8)</f>
        <v>44</v>
      </c>
    </row>
    <row r="14" spans="1:5" ht="36.75">
      <c r="A14" s="128"/>
      <c r="B14" s="151" t="s">
        <v>639</v>
      </c>
      <c r="C14" s="143">
        <v>50</v>
      </c>
      <c r="D14" s="144">
        <f>INT(C14*0.9)</f>
        <v>45</v>
      </c>
      <c r="E14" s="145">
        <f>INT(C14*0.8)</f>
        <v>40</v>
      </c>
    </row>
    <row r="15" spans="1:5" ht="43.5">
      <c r="A15" s="152" t="s">
        <v>640</v>
      </c>
      <c r="B15" s="152"/>
      <c r="C15" s="152"/>
      <c r="D15" s="152"/>
      <c r="E15" s="152"/>
    </row>
    <row r="16" spans="1:5" ht="15.75">
      <c r="A16" s="153" t="s">
        <v>641</v>
      </c>
      <c r="B16" s="153"/>
      <c r="C16" s="154" t="s">
        <v>622</v>
      </c>
      <c r="D16" s="155" t="s">
        <v>623</v>
      </c>
      <c r="E16" s="156" t="s">
        <v>624</v>
      </c>
    </row>
    <row r="17" spans="1:5" ht="73.5">
      <c r="A17" s="157" t="s">
        <v>642</v>
      </c>
      <c r="B17" s="158" t="s">
        <v>643</v>
      </c>
      <c r="C17" s="159">
        <v>390</v>
      </c>
      <c r="D17" s="160">
        <f>INT(C17*0.9)</f>
        <v>351</v>
      </c>
      <c r="E17" s="161">
        <f>INT(C17*0.8)</f>
        <v>312</v>
      </c>
    </row>
    <row r="18" spans="1:5" ht="73.5">
      <c r="A18" s="157"/>
      <c r="B18" s="162" t="s">
        <v>644</v>
      </c>
      <c r="C18" s="163">
        <v>650</v>
      </c>
      <c r="D18" s="164">
        <f>INT(C18*0.9)</f>
        <v>585</v>
      </c>
      <c r="E18" s="165">
        <f>INT(C18*0.8)</f>
        <v>520</v>
      </c>
    </row>
    <row r="19" spans="1:5" ht="73.5">
      <c r="A19" s="157"/>
      <c r="B19" s="166" t="s">
        <v>645</v>
      </c>
      <c r="C19" s="167">
        <v>1290</v>
      </c>
      <c r="D19" s="168">
        <f>INT(C19*0.9)</f>
        <v>1161</v>
      </c>
      <c r="E19" s="169">
        <f>INT(C19*0.8)</f>
        <v>1032</v>
      </c>
    </row>
    <row r="20" spans="1:5" ht="73.5">
      <c r="A20" s="157"/>
      <c r="B20" s="170" t="s">
        <v>646</v>
      </c>
      <c r="C20" s="163">
        <v>2290</v>
      </c>
      <c r="D20" s="164">
        <f>INT(C20*0.9)</f>
        <v>2061</v>
      </c>
      <c r="E20" s="165">
        <f>INT(C20*0.8)</f>
        <v>1832</v>
      </c>
    </row>
    <row r="21" spans="1:5" ht="73.5">
      <c r="A21" s="157"/>
      <c r="B21" s="171" t="s">
        <v>647</v>
      </c>
      <c r="C21" s="167">
        <v>2840</v>
      </c>
      <c r="D21" s="168">
        <f>INT(C21*0.9)</f>
        <v>2556</v>
      </c>
      <c r="E21" s="169">
        <f>INT(C21*0.8)</f>
        <v>2272</v>
      </c>
    </row>
    <row r="22" spans="1:5" ht="73.5">
      <c r="A22" s="157"/>
      <c r="B22" s="170" t="s">
        <v>648</v>
      </c>
      <c r="C22" s="163">
        <v>3390</v>
      </c>
      <c r="D22" s="164">
        <f>INT(C22*0.9)</f>
        <v>3051</v>
      </c>
      <c r="E22" s="165">
        <f>INT(C22*0.8)</f>
        <v>2712</v>
      </c>
    </row>
    <row r="23" spans="1:5" ht="73.5">
      <c r="A23" s="157"/>
      <c r="B23" s="172" t="s">
        <v>649</v>
      </c>
      <c r="C23" s="167">
        <v>3940</v>
      </c>
      <c r="D23" s="168">
        <f>INT(C23*0.9)</f>
        <v>3546</v>
      </c>
      <c r="E23" s="169">
        <f>INT(C23*0.8)</f>
        <v>3152</v>
      </c>
    </row>
    <row r="24" spans="1:5" ht="73.5">
      <c r="A24" s="157"/>
      <c r="B24" s="170" t="s">
        <v>650</v>
      </c>
      <c r="C24" s="163">
        <v>4490</v>
      </c>
      <c r="D24" s="164">
        <f>INT(C24*0.9)</f>
        <v>4041</v>
      </c>
      <c r="E24" s="165">
        <f>INT(C24*0.8)</f>
        <v>3592</v>
      </c>
    </row>
    <row r="25" spans="1:5" ht="73.5">
      <c r="A25" s="157"/>
      <c r="B25" s="171" t="s">
        <v>651</v>
      </c>
      <c r="C25" s="167">
        <v>5040</v>
      </c>
      <c r="D25" s="173">
        <f>INT(C25*0.9)</f>
        <v>4536</v>
      </c>
      <c r="E25" s="174">
        <f>INT(C25*0.8)</f>
        <v>4032</v>
      </c>
    </row>
    <row r="26" spans="1:5" ht="73.5">
      <c r="A26" s="157"/>
      <c r="B26" s="170" t="s">
        <v>652</v>
      </c>
      <c r="C26" s="163">
        <v>5590</v>
      </c>
      <c r="D26" s="164">
        <f>INT(C26*0.9)</f>
        <v>5031</v>
      </c>
      <c r="E26" s="165">
        <f>INT(C26*0.8)</f>
        <v>4472</v>
      </c>
    </row>
    <row r="27" spans="1:5" ht="73.5">
      <c r="A27" s="157"/>
      <c r="B27" s="171" t="s">
        <v>653</v>
      </c>
      <c r="C27" s="167">
        <v>6140</v>
      </c>
      <c r="D27" s="173">
        <f>INT(C27*0.9)</f>
        <v>5526</v>
      </c>
      <c r="E27" s="174">
        <f>INT(C27*0.8)</f>
        <v>4912</v>
      </c>
    </row>
    <row r="28" spans="1:5" ht="73.5">
      <c r="A28" s="157"/>
      <c r="B28" s="170" t="s">
        <v>654</v>
      </c>
      <c r="C28" s="163">
        <v>6690</v>
      </c>
      <c r="D28" s="164">
        <f>INT(C28*0.9)</f>
        <v>6021</v>
      </c>
      <c r="E28" s="165">
        <f>INT(C28*0.8)</f>
        <v>5352</v>
      </c>
    </row>
    <row r="29" spans="1:5" ht="73.5">
      <c r="A29" s="157"/>
      <c r="B29" s="171" t="s">
        <v>655</v>
      </c>
      <c r="C29" s="167">
        <v>7240</v>
      </c>
      <c r="D29" s="173">
        <f>INT(C29*0.9)</f>
        <v>6516</v>
      </c>
      <c r="E29" s="174">
        <f>INT(C29*0.8)</f>
        <v>5792</v>
      </c>
    </row>
    <row r="30" spans="1:5" ht="73.5">
      <c r="A30" s="157"/>
      <c r="B30" s="170" t="s">
        <v>656</v>
      </c>
      <c r="C30" s="163">
        <v>7740</v>
      </c>
      <c r="D30" s="164">
        <f>INT(C30*0.9)</f>
        <v>6966</v>
      </c>
      <c r="E30" s="165">
        <f>INT(C30*0.8)</f>
        <v>6192</v>
      </c>
    </row>
    <row r="31" spans="1:5" ht="73.5">
      <c r="A31" s="157"/>
      <c r="B31" s="171" t="s">
        <v>657</v>
      </c>
      <c r="C31" s="167">
        <v>8240</v>
      </c>
      <c r="D31" s="173">
        <f>INT(C31*0.9)</f>
        <v>7416</v>
      </c>
      <c r="E31" s="174">
        <f>INT(C31*0.8)</f>
        <v>6592</v>
      </c>
    </row>
    <row r="32" spans="1:5" ht="73.5">
      <c r="A32" s="157"/>
      <c r="B32" s="170" t="s">
        <v>658</v>
      </c>
      <c r="C32" s="163">
        <v>8740</v>
      </c>
      <c r="D32" s="164">
        <f>INT(C32*0.9)</f>
        <v>7866</v>
      </c>
      <c r="E32" s="165">
        <f>INT(C32*0.8)</f>
        <v>6992</v>
      </c>
    </row>
    <row r="33" spans="1:5" ht="73.5">
      <c r="A33" s="157"/>
      <c r="B33" s="175" t="s">
        <v>659</v>
      </c>
      <c r="C33" s="176">
        <v>9240</v>
      </c>
      <c r="D33" s="177">
        <f>INT(C33*0.9)</f>
        <v>8316</v>
      </c>
      <c r="E33" s="178">
        <f>INT(C33*0.8)</f>
        <v>7392</v>
      </c>
    </row>
    <row r="34" spans="1:5" ht="73.5">
      <c r="A34" s="179" t="s">
        <v>660</v>
      </c>
      <c r="B34" s="180" t="s">
        <v>661</v>
      </c>
      <c r="C34" s="167">
        <v>490</v>
      </c>
      <c r="D34" s="181">
        <f>INT(C34*0.9)</f>
        <v>441</v>
      </c>
      <c r="E34" s="182">
        <f>INT(C34*0.8)</f>
        <v>392</v>
      </c>
    </row>
    <row r="35" spans="1:5" ht="73.5">
      <c r="A35" s="179"/>
      <c r="B35" s="162" t="s">
        <v>662</v>
      </c>
      <c r="C35" s="163">
        <v>750</v>
      </c>
      <c r="D35" s="183">
        <f>INT(C35*0.9)</f>
        <v>675</v>
      </c>
      <c r="E35" s="184">
        <f>INT(C35*0.8)</f>
        <v>600</v>
      </c>
    </row>
    <row r="36" spans="1:5" ht="73.5">
      <c r="A36" s="179"/>
      <c r="B36" s="166" t="s">
        <v>663</v>
      </c>
      <c r="C36" s="167">
        <v>1550</v>
      </c>
      <c r="D36" s="181">
        <f>INT(C36*0.9)</f>
        <v>1395</v>
      </c>
      <c r="E36" s="182">
        <f>INT(C36*0.8)</f>
        <v>1240</v>
      </c>
    </row>
    <row r="37" spans="1:5" ht="73.5">
      <c r="A37" s="179"/>
      <c r="B37" s="170" t="s">
        <v>664</v>
      </c>
      <c r="C37" s="163">
        <v>3070</v>
      </c>
      <c r="D37" s="183">
        <f>INT(C37*0.9)</f>
        <v>2763</v>
      </c>
      <c r="E37" s="184">
        <f>INT(C37*0.8)</f>
        <v>2456</v>
      </c>
    </row>
    <row r="38" spans="1:5" ht="73.5">
      <c r="A38" s="179"/>
      <c r="B38" s="171" t="s">
        <v>665</v>
      </c>
      <c r="C38" s="167">
        <v>3960</v>
      </c>
      <c r="D38" s="181">
        <f>INT(C38*0.9)</f>
        <v>3564</v>
      </c>
      <c r="E38" s="182">
        <f>INT(C38*0.8)</f>
        <v>3168</v>
      </c>
    </row>
    <row r="39" spans="1:5" ht="73.5">
      <c r="A39" s="179"/>
      <c r="B39" s="170" t="s">
        <v>666</v>
      </c>
      <c r="C39" s="163">
        <v>4850</v>
      </c>
      <c r="D39" s="183">
        <f>INT(C39*0.9)</f>
        <v>4365</v>
      </c>
      <c r="E39" s="184">
        <f>INT(C39*0.8)</f>
        <v>3880</v>
      </c>
    </row>
    <row r="40" spans="1:5" ht="73.5">
      <c r="A40" s="179"/>
      <c r="B40" s="171" t="s">
        <v>667</v>
      </c>
      <c r="C40" s="167">
        <v>5740</v>
      </c>
      <c r="D40" s="181">
        <f>INT(C40*0.9)</f>
        <v>5166</v>
      </c>
      <c r="E40" s="182">
        <f>INT(C40*0.8)</f>
        <v>4592</v>
      </c>
    </row>
    <row r="41" spans="1:5" ht="73.5">
      <c r="A41" s="179"/>
      <c r="B41" s="170" t="s">
        <v>668</v>
      </c>
      <c r="C41" s="163">
        <v>6630</v>
      </c>
      <c r="D41" s="183">
        <f>INT(C41*0.9)</f>
        <v>5967</v>
      </c>
      <c r="E41" s="184">
        <f>INT(C41*0.8)</f>
        <v>5304</v>
      </c>
    </row>
    <row r="42" spans="1:5" ht="73.5">
      <c r="A42" s="179"/>
      <c r="B42" s="172" t="s">
        <v>669</v>
      </c>
      <c r="C42" s="167">
        <v>7520</v>
      </c>
      <c r="D42" s="181">
        <f>INT(C42*0.9)</f>
        <v>6768</v>
      </c>
      <c r="E42" s="182">
        <f>INT(C42*0.8)</f>
        <v>6016</v>
      </c>
    </row>
    <row r="43" spans="1:5" ht="73.5">
      <c r="A43" s="179"/>
      <c r="B43" s="170" t="s">
        <v>670</v>
      </c>
      <c r="C43" s="163">
        <v>8410</v>
      </c>
      <c r="D43" s="183">
        <f>INT(C43*0.9)</f>
        <v>7569</v>
      </c>
      <c r="E43" s="184">
        <f>INT(C43*0.8)</f>
        <v>6728</v>
      </c>
    </row>
    <row r="44" spans="1:5" ht="73.5">
      <c r="A44" s="179"/>
      <c r="B44" s="172" t="s">
        <v>671</v>
      </c>
      <c r="C44" s="167">
        <v>9300</v>
      </c>
      <c r="D44" s="181">
        <f>INT(C44*0.9)</f>
        <v>8370</v>
      </c>
      <c r="E44" s="182">
        <f>INT(C44*0.8)</f>
        <v>7440</v>
      </c>
    </row>
    <row r="45" spans="1:5" ht="73.5">
      <c r="A45" s="179"/>
      <c r="B45" s="170" t="s">
        <v>672</v>
      </c>
      <c r="C45" s="163">
        <v>10190</v>
      </c>
      <c r="D45" s="183">
        <f>INT(C45*0.9)</f>
        <v>9171</v>
      </c>
      <c r="E45" s="184">
        <f>INT(C45*0.8)</f>
        <v>8152</v>
      </c>
    </row>
    <row r="46" spans="1:5" ht="73.5">
      <c r="A46" s="179"/>
      <c r="B46" s="172" t="s">
        <v>673</v>
      </c>
      <c r="C46" s="167">
        <v>11080</v>
      </c>
      <c r="D46" s="181">
        <f>INT(C46*0.9)</f>
        <v>9972</v>
      </c>
      <c r="E46" s="182">
        <f>INT(C46*0.8)</f>
        <v>8864</v>
      </c>
    </row>
    <row r="47" spans="1:5" ht="73.5">
      <c r="A47" s="179"/>
      <c r="B47" s="170" t="s">
        <v>674</v>
      </c>
      <c r="C47" s="163">
        <v>11880</v>
      </c>
      <c r="D47" s="183">
        <f>INT(C47*0.9)</f>
        <v>10692</v>
      </c>
      <c r="E47" s="184">
        <f>INT(C47*0.8)</f>
        <v>9504</v>
      </c>
    </row>
    <row r="48" spans="1:5" ht="73.5">
      <c r="A48" s="179"/>
      <c r="B48" s="172" t="s">
        <v>675</v>
      </c>
      <c r="C48" s="167">
        <v>12680</v>
      </c>
      <c r="D48" s="181">
        <f>INT(C48*0.9)</f>
        <v>11412</v>
      </c>
      <c r="E48" s="182">
        <f>INT(C48*0.8)</f>
        <v>10144</v>
      </c>
    </row>
    <row r="49" spans="1:5" ht="73.5">
      <c r="A49" s="179"/>
      <c r="B49" s="170" t="s">
        <v>676</v>
      </c>
      <c r="C49" s="163">
        <v>13480</v>
      </c>
      <c r="D49" s="183">
        <f>INT(C49*0.9)</f>
        <v>12132</v>
      </c>
      <c r="E49" s="184">
        <f>INT(C49*0.8)</f>
        <v>10784</v>
      </c>
    </row>
    <row r="50" spans="1:5" ht="73.5">
      <c r="A50" s="179"/>
      <c r="B50" s="172" t="s">
        <v>677</v>
      </c>
      <c r="C50" s="167">
        <v>14280</v>
      </c>
      <c r="D50" s="181">
        <f>INT(C50*0.9)</f>
        <v>12852</v>
      </c>
      <c r="E50" s="182">
        <f>INT(C50*0.8)</f>
        <v>11424</v>
      </c>
    </row>
    <row r="51" spans="1:5" ht="73.5">
      <c r="A51" s="185" t="s">
        <v>678</v>
      </c>
      <c r="B51" s="186" t="s">
        <v>679</v>
      </c>
      <c r="C51" s="187">
        <v>450</v>
      </c>
      <c r="D51" s="187">
        <f>INT(C51*0.9)</f>
        <v>405</v>
      </c>
      <c r="E51" s="188">
        <f>INT(C51*0.8)</f>
        <v>360</v>
      </c>
    </row>
    <row r="52" spans="1:5" ht="73.5">
      <c r="A52" s="185"/>
      <c r="B52" s="172" t="s">
        <v>680</v>
      </c>
      <c r="C52" s="189">
        <v>790</v>
      </c>
      <c r="D52" s="189">
        <f>INT(C52*0.9)</f>
        <v>711</v>
      </c>
      <c r="E52" s="190">
        <f>INT(C52*0.8)</f>
        <v>632</v>
      </c>
    </row>
    <row r="53" spans="1:5" ht="73.5">
      <c r="A53" s="185"/>
      <c r="B53" s="170" t="s">
        <v>681</v>
      </c>
      <c r="C53" s="191">
        <v>1490</v>
      </c>
      <c r="D53" s="191">
        <f>INT(C53*0.9)</f>
        <v>1341</v>
      </c>
      <c r="E53" s="192">
        <f>INT(C53*0.8)</f>
        <v>1192</v>
      </c>
    </row>
    <row r="54" spans="1:5" ht="73.5">
      <c r="A54" s="185"/>
      <c r="B54" s="172" t="s">
        <v>682</v>
      </c>
      <c r="C54" s="189">
        <v>2135</v>
      </c>
      <c r="D54" s="189">
        <f>INT(C54*0.9)</f>
        <v>1921</v>
      </c>
      <c r="E54" s="190">
        <f>INT(C54*0.8)</f>
        <v>1708</v>
      </c>
    </row>
    <row r="55" spans="1:5" ht="73.5">
      <c r="A55" s="185"/>
      <c r="B55" s="170" t="s">
        <v>683</v>
      </c>
      <c r="C55" s="191">
        <v>2780</v>
      </c>
      <c r="D55" s="191">
        <f>INT(C55*0.9)</f>
        <v>2502</v>
      </c>
      <c r="E55" s="192">
        <f>INT(C55*0.8)</f>
        <v>2224</v>
      </c>
    </row>
    <row r="56" spans="1:5" ht="73.5">
      <c r="A56" s="185"/>
      <c r="B56" s="172" t="s">
        <v>684</v>
      </c>
      <c r="C56" s="189">
        <v>3375</v>
      </c>
      <c r="D56" s="189">
        <f>INT(C56*0.9)</f>
        <v>3037</v>
      </c>
      <c r="E56" s="190">
        <f>INT(C56*0.8)</f>
        <v>2700</v>
      </c>
    </row>
    <row r="57" spans="1:5" ht="73.5">
      <c r="A57" s="185"/>
      <c r="B57" s="170" t="s">
        <v>685</v>
      </c>
      <c r="C57" s="191">
        <v>3970</v>
      </c>
      <c r="D57" s="191">
        <f>INT(C57*0.9)</f>
        <v>3573</v>
      </c>
      <c r="E57" s="192">
        <f>INT(C57*0.8)</f>
        <v>3176</v>
      </c>
    </row>
    <row r="58" spans="1:5" ht="73.5">
      <c r="A58" s="185"/>
      <c r="B58" s="172" t="s">
        <v>686</v>
      </c>
      <c r="C58" s="189">
        <v>4565</v>
      </c>
      <c r="D58" s="189">
        <f>INT(C58*0.9)</f>
        <v>4108</v>
      </c>
      <c r="E58" s="190">
        <f>INT(C58*0.8)</f>
        <v>3652</v>
      </c>
    </row>
    <row r="59" spans="1:5" ht="73.5">
      <c r="A59" s="185"/>
      <c r="B59" s="170" t="s">
        <v>687</v>
      </c>
      <c r="C59" s="191">
        <v>5160</v>
      </c>
      <c r="D59" s="191">
        <f>INT(C59*0.9)</f>
        <v>4644</v>
      </c>
      <c r="E59" s="192">
        <f>INT(C59*0.8)</f>
        <v>4128</v>
      </c>
    </row>
    <row r="60" spans="1:5" ht="73.5">
      <c r="A60" s="185"/>
      <c r="B60" s="172" t="s">
        <v>688</v>
      </c>
      <c r="C60" s="189">
        <v>5655</v>
      </c>
      <c r="D60" s="189">
        <f>INT(C60*0.9)</f>
        <v>5089</v>
      </c>
      <c r="E60" s="190">
        <f>INT(C60*0.8)</f>
        <v>4524</v>
      </c>
    </row>
    <row r="61" spans="1:5" ht="73.5">
      <c r="A61" s="185"/>
      <c r="B61" s="170" t="s">
        <v>689</v>
      </c>
      <c r="C61" s="191">
        <v>6150</v>
      </c>
      <c r="D61" s="191">
        <f>INT(C61*0.9)</f>
        <v>5535</v>
      </c>
      <c r="E61" s="192">
        <f>INT(C61*0.8)</f>
        <v>4920</v>
      </c>
    </row>
    <row r="62" spans="1:5" ht="73.5">
      <c r="A62" s="185"/>
      <c r="B62" s="172" t="s">
        <v>690</v>
      </c>
      <c r="C62" s="189">
        <v>6645</v>
      </c>
      <c r="D62" s="189">
        <f>INT(C62*0.9)</f>
        <v>5980</v>
      </c>
      <c r="E62" s="190">
        <f>INT(C62*0.8)</f>
        <v>5316</v>
      </c>
    </row>
    <row r="63" spans="1:5" ht="73.5">
      <c r="A63" s="185"/>
      <c r="B63" s="170" t="s">
        <v>691</v>
      </c>
      <c r="C63" s="191">
        <v>7140</v>
      </c>
      <c r="D63" s="191">
        <f>INT(C63*0.9)</f>
        <v>6426</v>
      </c>
      <c r="E63" s="192">
        <f>INT(C63*0.8)</f>
        <v>5712</v>
      </c>
    </row>
    <row r="64" spans="1:5" ht="73.5">
      <c r="A64" s="185"/>
      <c r="B64" s="172" t="s">
        <v>692</v>
      </c>
      <c r="C64" s="189">
        <v>7635</v>
      </c>
      <c r="D64" s="189">
        <f>INT(C64*0.9)</f>
        <v>6871</v>
      </c>
      <c r="E64" s="190">
        <f>INT(C64*0.8)</f>
        <v>6108</v>
      </c>
    </row>
    <row r="65" spans="1:5" ht="73.5">
      <c r="A65" s="185"/>
      <c r="B65" s="170" t="s">
        <v>693</v>
      </c>
      <c r="C65" s="191">
        <v>8130</v>
      </c>
      <c r="D65" s="191">
        <f>INT(C65*0.9)</f>
        <v>7317</v>
      </c>
      <c r="E65" s="192">
        <f>INT(C65*0.8)</f>
        <v>6504</v>
      </c>
    </row>
    <row r="66" spans="1:5" ht="73.5">
      <c r="A66" s="185"/>
      <c r="B66" s="172" t="s">
        <v>694</v>
      </c>
      <c r="C66" s="189">
        <v>8625</v>
      </c>
      <c r="D66" s="189">
        <f>INT(C66*0.9)</f>
        <v>7762</v>
      </c>
      <c r="E66" s="190">
        <f>INT(C66*0.8)</f>
        <v>6900</v>
      </c>
    </row>
    <row r="67" spans="1:5" ht="73.5">
      <c r="A67" s="185"/>
      <c r="B67" s="193" t="s">
        <v>695</v>
      </c>
      <c r="C67" s="194">
        <v>9120</v>
      </c>
      <c r="D67" s="194">
        <f>INT(C67*0.9)</f>
        <v>8208</v>
      </c>
      <c r="E67" s="195">
        <f>INT(C67*0.8)</f>
        <v>7296</v>
      </c>
    </row>
    <row r="68" spans="1:5" ht="44.25">
      <c r="A68" s="196" t="s">
        <v>696</v>
      </c>
      <c r="B68" s="196"/>
      <c r="C68" s="197" t="s">
        <v>622</v>
      </c>
      <c r="D68" s="198" t="s">
        <v>623</v>
      </c>
      <c r="E68" s="197" t="s">
        <v>624</v>
      </c>
    </row>
    <row r="69" spans="1:5" ht="96.75">
      <c r="A69" s="199" t="s">
        <v>697</v>
      </c>
      <c r="B69" s="200" t="s">
        <v>698</v>
      </c>
      <c r="C69" s="201">
        <v>396</v>
      </c>
      <c r="D69" s="201">
        <f>INT(C69*0.9)</f>
        <v>356</v>
      </c>
      <c r="E69" s="202">
        <f>INT(C69*0.8)</f>
        <v>316</v>
      </c>
    </row>
    <row r="70" spans="1:5" ht="108.75">
      <c r="A70" s="199"/>
      <c r="B70" s="203" t="s">
        <v>699</v>
      </c>
      <c r="C70" s="140">
        <v>792</v>
      </c>
      <c r="D70" s="140">
        <f>INT(C70*0.9)</f>
        <v>712</v>
      </c>
      <c r="E70" s="204">
        <f>INT(C70*0.8)</f>
        <v>633</v>
      </c>
    </row>
    <row r="71" spans="1:5" ht="108.75">
      <c r="A71" s="199"/>
      <c r="B71" s="205" t="s">
        <v>700</v>
      </c>
      <c r="C71" s="135">
        <v>1188</v>
      </c>
      <c r="D71" s="135">
        <f>INT(C71*0.9)</f>
        <v>1069</v>
      </c>
      <c r="E71" s="206">
        <f>INT(C71*0.8)</f>
        <v>950</v>
      </c>
    </row>
    <row r="72" spans="1:5" ht="108.75">
      <c r="A72" s="199"/>
      <c r="B72" s="203" t="s">
        <v>701</v>
      </c>
      <c r="C72" s="140">
        <v>1584</v>
      </c>
      <c r="D72" s="140">
        <f>INT(C72*0.9)</f>
        <v>1425</v>
      </c>
      <c r="E72" s="204">
        <f>INT(C72*0.8)</f>
        <v>1267</v>
      </c>
    </row>
    <row r="73" spans="1:5" ht="108.75">
      <c r="A73" s="199"/>
      <c r="B73" s="205" t="s">
        <v>702</v>
      </c>
      <c r="C73" s="135">
        <v>1980</v>
      </c>
      <c r="D73" s="135">
        <f>INT(C73*0.9)</f>
        <v>1782</v>
      </c>
      <c r="E73" s="206">
        <f>INT(C73*0.8)</f>
        <v>1584</v>
      </c>
    </row>
    <row r="74" spans="1:5" ht="108.75">
      <c r="A74" s="199"/>
      <c r="B74" s="203" t="s">
        <v>703</v>
      </c>
      <c r="C74" s="140">
        <v>2376</v>
      </c>
      <c r="D74" s="140">
        <f>INT(C74*0.9)</f>
        <v>2138</v>
      </c>
      <c r="E74" s="204">
        <f>INT(C74*0.8)</f>
        <v>1900</v>
      </c>
    </row>
    <row r="75" spans="1:5" ht="108.75">
      <c r="A75" s="199"/>
      <c r="B75" s="205" t="s">
        <v>704</v>
      </c>
      <c r="C75" s="135">
        <v>2772</v>
      </c>
      <c r="D75" s="135">
        <f>INT(C75*0.9)</f>
        <v>2494</v>
      </c>
      <c r="E75" s="206">
        <f>INT(C75*0.8)</f>
        <v>2217</v>
      </c>
    </row>
    <row r="76" spans="1:5" ht="108.75">
      <c r="A76" s="199"/>
      <c r="B76" s="203" t="s">
        <v>705</v>
      </c>
      <c r="C76" s="140">
        <v>3168</v>
      </c>
      <c r="D76" s="140">
        <f>INT(C76*0.9)</f>
        <v>2851</v>
      </c>
      <c r="E76" s="204">
        <f>INT(C76*0.8)</f>
        <v>2534</v>
      </c>
    </row>
    <row r="77" spans="1:5" ht="108.75">
      <c r="A77" s="199"/>
      <c r="B77" s="205" t="s">
        <v>706</v>
      </c>
      <c r="C77" s="135">
        <v>3564</v>
      </c>
      <c r="D77" s="135">
        <f>INT(C77*0.9)</f>
        <v>3207</v>
      </c>
      <c r="E77" s="206">
        <f>INT(C77*0.8)</f>
        <v>2851</v>
      </c>
    </row>
    <row r="78" spans="1:5" ht="108.75">
      <c r="A78" s="199"/>
      <c r="B78" s="203" t="s">
        <v>707</v>
      </c>
      <c r="C78" s="140">
        <v>3960</v>
      </c>
      <c r="D78" s="140">
        <f>INT(C78*0.9)</f>
        <v>3564</v>
      </c>
      <c r="E78" s="204">
        <f>INT(C78*0.8)</f>
        <v>3168</v>
      </c>
    </row>
    <row r="79" spans="1:5" ht="108.75">
      <c r="A79" s="199"/>
      <c r="B79" s="205" t="s">
        <v>708</v>
      </c>
      <c r="C79" s="135">
        <v>4356</v>
      </c>
      <c r="D79" s="135">
        <f>INT(C79*0.9)</f>
        <v>3920</v>
      </c>
      <c r="E79" s="206">
        <f>INT(C79*0.8)</f>
        <v>3484</v>
      </c>
    </row>
    <row r="80" spans="1:5" ht="108.75">
      <c r="A80" s="199"/>
      <c r="B80" s="203" t="s">
        <v>709</v>
      </c>
      <c r="C80" s="140">
        <v>4752</v>
      </c>
      <c r="D80" s="140">
        <f>INT(C80*0.9)</f>
        <v>4276</v>
      </c>
      <c r="E80" s="204">
        <f>INT(C80*0.8)</f>
        <v>3801</v>
      </c>
    </row>
    <row r="81" spans="1:5" ht="108.75">
      <c r="A81" s="199"/>
      <c r="B81" s="205" t="s">
        <v>710</v>
      </c>
      <c r="C81" s="135">
        <v>5148</v>
      </c>
      <c r="D81" s="135">
        <f>INT(C81*0.9)</f>
        <v>4633</v>
      </c>
      <c r="E81" s="206">
        <f>INT(C81*0.8)</f>
        <v>4118</v>
      </c>
    </row>
    <row r="82" spans="1:5" ht="108.75">
      <c r="A82" s="199"/>
      <c r="B82" s="203" t="s">
        <v>711</v>
      </c>
      <c r="C82" s="140">
        <v>5544</v>
      </c>
      <c r="D82" s="140">
        <f>INT(C82*0.9)</f>
        <v>4989</v>
      </c>
      <c r="E82" s="204">
        <f>INT(C82*0.8)</f>
        <v>4435</v>
      </c>
    </row>
    <row r="83" spans="1:5" ht="108.75">
      <c r="A83" s="199"/>
      <c r="B83" s="205" t="s">
        <v>712</v>
      </c>
      <c r="C83" s="135">
        <v>5940</v>
      </c>
      <c r="D83" s="135">
        <f>INT(C83*0.9)</f>
        <v>5346</v>
      </c>
      <c r="E83" s="206">
        <f>INT(C83*0.8)</f>
        <v>4752</v>
      </c>
    </row>
    <row r="84" spans="1:5" ht="108.75">
      <c r="A84" s="199"/>
      <c r="B84" s="207" t="s">
        <v>713</v>
      </c>
      <c r="C84" s="208">
        <v>6336</v>
      </c>
      <c r="D84" s="208">
        <f>INT(C84*0.9)</f>
        <v>5702</v>
      </c>
      <c r="E84" s="209">
        <f>INT(C84*0.8)</f>
        <v>5068</v>
      </c>
    </row>
    <row r="85" spans="1:5" ht="58.5">
      <c r="A85" s="196" t="s">
        <v>714</v>
      </c>
      <c r="B85" s="196"/>
      <c r="C85" s="197" t="s">
        <v>622</v>
      </c>
      <c r="D85" s="210" t="s">
        <v>715</v>
      </c>
      <c r="E85" s="211" t="s">
        <v>624</v>
      </c>
    </row>
    <row r="86" spans="1:5" ht="12.75">
      <c r="A86" s="212" t="s">
        <v>716</v>
      </c>
      <c r="B86" s="213" t="s">
        <v>717</v>
      </c>
      <c r="C86" s="214">
        <v>166</v>
      </c>
      <c r="D86" s="214">
        <f>INT(C86-C86*0.1)</f>
        <v>149</v>
      </c>
      <c r="E86" s="215">
        <f>INT(C86-C86*0.2)</f>
        <v>132</v>
      </c>
    </row>
    <row r="87" spans="1:5" ht="12.75">
      <c r="A87" s="212"/>
      <c r="B87" s="216" t="s">
        <v>718</v>
      </c>
      <c r="C87" s="217">
        <v>199</v>
      </c>
      <c r="D87" s="217">
        <f>INT(C87-C87*0.1)</f>
        <v>179</v>
      </c>
      <c r="E87" s="218">
        <f>INT(C87-C87*0.2)</f>
        <v>159</v>
      </c>
    </row>
    <row r="88" spans="1:5" ht="12.75">
      <c r="A88" s="212"/>
      <c r="B88" s="219" t="s">
        <v>719</v>
      </c>
      <c r="C88" s="220">
        <v>223</v>
      </c>
      <c r="D88" s="220">
        <f>INT(C88-C88*0.1)</f>
        <v>200</v>
      </c>
      <c r="E88" s="190">
        <f>INT(C88-C88*0.2)</f>
        <v>178</v>
      </c>
    </row>
    <row r="89" spans="1:5" ht="12.75">
      <c r="A89" s="212"/>
      <c r="B89" s="216" t="s">
        <v>720</v>
      </c>
      <c r="C89" s="217">
        <v>260</v>
      </c>
      <c r="D89" s="217">
        <f>INT(C89-C89*0.1)</f>
        <v>234</v>
      </c>
      <c r="E89" s="218">
        <f>INT(C89-C89*0.2)</f>
        <v>208</v>
      </c>
    </row>
    <row r="90" spans="1:5" ht="12.75">
      <c r="A90" s="212"/>
      <c r="B90" s="219" t="s">
        <v>721</v>
      </c>
      <c r="C90" s="220">
        <v>296</v>
      </c>
      <c r="D90" s="220">
        <f>INT(C90-C90*0.1)</f>
        <v>266</v>
      </c>
      <c r="E90" s="190">
        <f>INT(C90-C90*0.2)</f>
        <v>236</v>
      </c>
    </row>
    <row r="91" spans="1:5" ht="12.75">
      <c r="A91" s="212"/>
      <c r="B91" s="216" t="s">
        <v>722</v>
      </c>
      <c r="C91" s="217">
        <v>330</v>
      </c>
      <c r="D91" s="217">
        <f>INT(C91-C91*0.1)</f>
        <v>297</v>
      </c>
      <c r="E91" s="218">
        <f>INT(C91-C91*0.2)</f>
        <v>264</v>
      </c>
    </row>
    <row r="92" spans="1:5" ht="12.75">
      <c r="A92" s="212"/>
      <c r="B92" s="219" t="s">
        <v>723</v>
      </c>
      <c r="C92" s="220">
        <v>520</v>
      </c>
      <c r="D92" s="220">
        <f>INT(C92-C92*0.1)</f>
        <v>468</v>
      </c>
      <c r="E92" s="190">
        <f>INT(C92-C92*0.2)</f>
        <v>416</v>
      </c>
    </row>
    <row r="93" spans="1:5" ht="12.75">
      <c r="A93" s="212"/>
      <c r="B93" s="216" t="s">
        <v>724</v>
      </c>
      <c r="C93" s="217">
        <v>663</v>
      </c>
      <c r="D93" s="217">
        <f>INT(C93-C93*0.1)</f>
        <v>596</v>
      </c>
      <c r="E93" s="218">
        <f>INT(C93-C93*0.2)</f>
        <v>530</v>
      </c>
    </row>
    <row r="94" spans="1:5" ht="12.75">
      <c r="A94" s="212"/>
      <c r="B94" s="219" t="s">
        <v>725</v>
      </c>
      <c r="C94" s="220">
        <v>796</v>
      </c>
      <c r="D94" s="220">
        <f>INT(C94-C94*0.1)</f>
        <v>716</v>
      </c>
      <c r="E94" s="190">
        <f>INT(C94-C94*0.2)</f>
        <v>636</v>
      </c>
    </row>
    <row r="95" spans="1:5" ht="12.75">
      <c r="A95" s="212"/>
      <c r="B95" s="221" t="s">
        <v>726</v>
      </c>
      <c r="C95" s="222">
        <v>930</v>
      </c>
      <c r="D95" s="222">
        <f>INT(C95-C95*0.1)</f>
        <v>837</v>
      </c>
      <c r="E95" s="223">
        <f>INT(C95-C95*0.2)</f>
        <v>744</v>
      </c>
    </row>
    <row r="96" spans="1:5" ht="12.75">
      <c r="A96" s="224" t="s">
        <v>727</v>
      </c>
      <c r="B96" s="225" t="s">
        <v>728</v>
      </c>
      <c r="C96" s="226">
        <v>126</v>
      </c>
      <c r="D96" s="227">
        <f>INT(C96-C96*0.1)</f>
        <v>113</v>
      </c>
      <c r="E96" s="228">
        <f>INT(C96-C96*0.2)</f>
        <v>100</v>
      </c>
    </row>
    <row r="97" spans="1:5" ht="12.75">
      <c r="A97" s="224"/>
      <c r="B97" s="229" t="s">
        <v>717</v>
      </c>
      <c r="C97" s="230">
        <v>223</v>
      </c>
      <c r="D97" s="231">
        <f>INT(C97-C97*0.1)</f>
        <v>200</v>
      </c>
      <c r="E97" s="232">
        <f>INT(C97-C97*0.2)</f>
        <v>178</v>
      </c>
    </row>
    <row r="98" spans="1:5" ht="12.75">
      <c r="A98" s="224"/>
      <c r="B98" s="233" t="s">
        <v>718</v>
      </c>
      <c r="C98" s="167">
        <v>296</v>
      </c>
      <c r="D98" s="181">
        <f>INT(C98-C98*0.1)</f>
        <v>266</v>
      </c>
      <c r="E98" s="182">
        <f>INT(C98-C98*0.2)</f>
        <v>236</v>
      </c>
    </row>
    <row r="99" spans="1:5" ht="12.75">
      <c r="A99" s="224"/>
      <c r="B99" s="229" t="s">
        <v>719</v>
      </c>
      <c r="C99" s="230">
        <v>330</v>
      </c>
      <c r="D99" s="231">
        <f>INT(C99-C99*0.1)</f>
        <v>297</v>
      </c>
      <c r="E99" s="232">
        <f>INT(C99-C99*0.2)</f>
        <v>264</v>
      </c>
    </row>
    <row r="100" spans="1:5" ht="12.75">
      <c r="A100" s="224"/>
      <c r="B100" s="233" t="s">
        <v>720</v>
      </c>
      <c r="C100" s="167">
        <v>463</v>
      </c>
      <c r="D100" s="181">
        <f>INT(C100-C100*0.1)</f>
        <v>416</v>
      </c>
      <c r="E100" s="182">
        <f>INT(C100-C100*0.2)</f>
        <v>370</v>
      </c>
    </row>
    <row r="101" spans="1:5" ht="12.75">
      <c r="A101" s="224"/>
      <c r="B101" s="229" t="s">
        <v>721</v>
      </c>
      <c r="C101" s="230">
        <v>563</v>
      </c>
      <c r="D101" s="231">
        <f>INT(C101-C101*0.1)</f>
        <v>506</v>
      </c>
      <c r="E101" s="232">
        <f>INT(C101-C101*0.2)</f>
        <v>450</v>
      </c>
    </row>
    <row r="102" spans="1:5" ht="12.75">
      <c r="A102" s="224"/>
      <c r="B102" s="234" t="s">
        <v>722</v>
      </c>
      <c r="C102" s="235">
        <v>660</v>
      </c>
      <c r="D102" s="236">
        <f>INT(C102-C102*0.1)</f>
        <v>594</v>
      </c>
      <c r="E102" s="237">
        <f>INT(C102-C102*0.2)</f>
        <v>528</v>
      </c>
    </row>
    <row r="103" spans="1:5" ht="13.5">
      <c r="A103" s="238" t="s">
        <v>729</v>
      </c>
      <c r="B103" s="239" t="s">
        <v>730</v>
      </c>
      <c r="C103" s="240">
        <v>126</v>
      </c>
      <c r="D103" s="240">
        <f>INT(C103-C103*0.1)</f>
        <v>113</v>
      </c>
      <c r="E103" s="241">
        <f>INT(C103-C103*0.2)</f>
        <v>100</v>
      </c>
    </row>
    <row r="104" spans="1:5" ht="13.5">
      <c r="A104" s="238"/>
      <c r="B104" s="219" t="s">
        <v>731</v>
      </c>
      <c r="C104" s="220">
        <v>223</v>
      </c>
      <c r="D104" s="220">
        <f>INT(C104-C104*0.1)</f>
        <v>200</v>
      </c>
      <c r="E104" s="190">
        <f>INT(C104-C104*0.2)</f>
        <v>178</v>
      </c>
    </row>
    <row r="105" spans="1:5" ht="13.5">
      <c r="A105" s="238"/>
      <c r="B105" s="216" t="s">
        <v>732</v>
      </c>
      <c r="C105" s="217">
        <v>296</v>
      </c>
      <c r="D105" s="217">
        <f>INT(C105-C105*0.1)</f>
        <v>266</v>
      </c>
      <c r="E105" s="218">
        <f>INT(C105-C105*0.2)</f>
        <v>236</v>
      </c>
    </row>
    <row r="106" spans="1:5" ht="13.5">
      <c r="A106" s="238"/>
      <c r="B106" s="219" t="s">
        <v>733</v>
      </c>
      <c r="C106" s="220">
        <v>330</v>
      </c>
      <c r="D106" s="220">
        <f>INT(C106-C106*0.1)</f>
        <v>297</v>
      </c>
      <c r="E106" s="190">
        <f>INT(C106-C106*0.2)</f>
        <v>264</v>
      </c>
    </row>
    <row r="107" spans="1:5" ht="13.5">
      <c r="A107" s="238"/>
      <c r="B107" s="216" t="s">
        <v>734</v>
      </c>
      <c r="C107" s="217">
        <v>530</v>
      </c>
      <c r="D107" s="217">
        <f>INT(C107-C107*0.1)</f>
        <v>477</v>
      </c>
      <c r="E107" s="218">
        <f>INT(C107-C107*0.2)</f>
        <v>424</v>
      </c>
    </row>
    <row r="108" spans="1:5" ht="13.5">
      <c r="A108" s="238"/>
      <c r="B108" s="242" t="s">
        <v>735</v>
      </c>
      <c r="C108" s="243">
        <v>660</v>
      </c>
      <c r="D108" s="243">
        <f>INT(C108-C108*0.1)</f>
        <v>594</v>
      </c>
      <c r="E108" s="244">
        <f>INT(C108-C108*0.2)</f>
        <v>528</v>
      </c>
    </row>
    <row r="109" spans="1:5" ht="29.25">
      <c r="A109" s="245" t="s">
        <v>736</v>
      </c>
      <c r="B109" s="245"/>
      <c r="C109" s="197" t="s">
        <v>622</v>
      </c>
      <c r="D109" s="210" t="s">
        <v>715</v>
      </c>
      <c r="E109" s="211" t="s">
        <v>624</v>
      </c>
    </row>
    <row r="110" spans="1:5" ht="12.75">
      <c r="A110" s="246" t="s">
        <v>737</v>
      </c>
      <c r="B110" s="247" t="s">
        <v>738</v>
      </c>
      <c r="C110" s="248">
        <v>1730</v>
      </c>
      <c r="D110" s="130">
        <f>INT(C110*0.9)</f>
        <v>1557</v>
      </c>
      <c r="E110" s="249">
        <f>INT(C110*0.8)</f>
        <v>1384</v>
      </c>
    </row>
    <row r="111" spans="1:5" ht="12.75">
      <c r="A111" s="246"/>
      <c r="B111" s="250" t="s">
        <v>728</v>
      </c>
      <c r="C111" s="251">
        <v>2070</v>
      </c>
      <c r="D111" s="134">
        <f>INT(C111*0.9)</f>
        <v>1863</v>
      </c>
      <c r="E111" s="252">
        <f>INT(C111*0.8)</f>
        <v>1656</v>
      </c>
    </row>
    <row r="112" spans="1:5" ht="12.75">
      <c r="A112" s="246"/>
      <c r="B112" s="253" t="s">
        <v>739</v>
      </c>
      <c r="C112" s="254">
        <v>2770</v>
      </c>
      <c r="D112" s="139">
        <f>INT(C112*0.9)</f>
        <v>2493</v>
      </c>
      <c r="E112" s="255">
        <f>INT(C112*0.8)</f>
        <v>2216</v>
      </c>
    </row>
    <row r="113" spans="1:5" ht="12.75">
      <c r="A113" s="246"/>
      <c r="B113" s="256" t="s">
        <v>740</v>
      </c>
      <c r="C113" s="251">
        <v>3415</v>
      </c>
      <c r="D113" s="134">
        <f>INT(C113*0.9)</f>
        <v>3073</v>
      </c>
      <c r="E113" s="252">
        <f>INT(C113*0.8)</f>
        <v>2732</v>
      </c>
    </row>
    <row r="114" spans="1:5" ht="12.75">
      <c r="A114" s="246"/>
      <c r="B114" s="253" t="s">
        <v>741</v>
      </c>
      <c r="C114" s="254">
        <v>4060</v>
      </c>
      <c r="D114" s="139">
        <f>INT(C114*0.9)</f>
        <v>3654</v>
      </c>
      <c r="E114" s="255">
        <f>INT(C114*0.8)</f>
        <v>3248</v>
      </c>
    </row>
    <row r="115" spans="1:5" ht="12.75">
      <c r="A115" s="246"/>
      <c r="B115" s="256" t="s">
        <v>742</v>
      </c>
      <c r="C115" s="251">
        <v>4655</v>
      </c>
      <c r="D115" s="134">
        <f>INT(C115*0.9)</f>
        <v>4189</v>
      </c>
      <c r="E115" s="252">
        <f>INT(C115*0.8)</f>
        <v>3724</v>
      </c>
    </row>
    <row r="116" spans="1:5" ht="12.75">
      <c r="A116" s="246"/>
      <c r="B116" s="253" t="s">
        <v>743</v>
      </c>
      <c r="C116" s="254">
        <v>5250</v>
      </c>
      <c r="D116" s="139">
        <f>INT(C116*0.9)</f>
        <v>4725</v>
      </c>
      <c r="E116" s="255">
        <f>INT(C116*0.8)</f>
        <v>4200</v>
      </c>
    </row>
    <row r="117" spans="1:5" ht="12.75">
      <c r="A117" s="246"/>
      <c r="B117" s="256" t="s">
        <v>744</v>
      </c>
      <c r="C117" s="251">
        <v>5845</v>
      </c>
      <c r="D117" s="134">
        <f>INT(C117*0.9)</f>
        <v>5260</v>
      </c>
      <c r="E117" s="252">
        <f>INT(C117*0.8)</f>
        <v>4676</v>
      </c>
    </row>
    <row r="118" spans="1:5" ht="12.75">
      <c r="A118" s="246"/>
      <c r="B118" s="253" t="s">
        <v>745</v>
      </c>
      <c r="C118" s="254">
        <v>6440</v>
      </c>
      <c r="D118" s="139">
        <f>INT(C118*0.9)</f>
        <v>5796</v>
      </c>
      <c r="E118" s="255">
        <f>INT(C118*0.8)</f>
        <v>5152</v>
      </c>
    </row>
    <row r="119" spans="1:5" ht="12.75">
      <c r="A119" s="246"/>
      <c r="B119" s="256" t="s">
        <v>746</v>
      </c>
      <c r="C119" s="251">
        <v>6935</v>
      </c>
      <c r="D119" s="134">
        <f>INT(C119*0.9)</f>
        <v>6241</v>
      </c>
      <c r="E119" s="252">
        <f>INT(C119*0.8)</f>
        <v>5548</v>
      </c>
    </row>
    <row r="120" spans="1:5" ht="12.75">
      <c r="A120" s="246"/>
      <c r="B120" s="253" t="s">
        <v>747</v>
      </c>
      <c r="C120" s="254">
        <v>7430</v>
      </c>
      <c r="D120" s="139">
        <f>INT(C120*0.9)</f>
        <v>6687</v>
      </c>
      <c r="E120" s="255">
        <f>INT(C120*0.8)</f>
        <v>5944</v>
      </c>
    </row>
    <row r="121" spans="1:5" ht="12.75">
      <c r="A121" s="246"/>
      <c r="B121" s="250" t="s">
        <v>748</v>
      </c>
      <c r="C121" s="251">
        <v>7925</v>
      </c>
      <c r="D121" s="134">
        <f>INT(C121*0.9)</f>
        <v>7132</v>
      </c>
      <c r="E121" s="252">
        <f>INT(C121*0.8)</f>
        <v>6340</v>
      </c>
    </row>
    <row r="122" spans="1:5" ht="12.75">
      <c r="A122" s="246"/>
      <c r="B122" s="257" t="s">
        <v>749</v>
      </c>
      <c r="C122" s="254">
        <v>8420</v>
      </c>
      <c r="D122" s="139">
        <f>INT(C122*0.9)</f>
        <v>7578</v>
      </c>
      <c r="E122" s="255">
        <f>INT(C122*0.8)</f>
        <v>6736</v>
      </c>
    </row>
    <row r="123" spans="1:5" ht="12.75">
      <c r="A123" s="246"/>
      <c r="B123" s="250" t="s">
        <v>750</v>
      </c>
      <c r="C123" s="251">
        <v>8915</v>
      </c>
      <c r="D123" s="134">
        <f>INT(C123*0.9)</f>
        <v>8023</v>
      </c>
      <c r="E123" s="252">
        <f>INT(C123*0.8)</f>
        <v>7132</v>
      </c>
    </row>
    <row r="124" spans="1:5" ht="12.75">
      <c r="A124" s="246"/>
      <c r="B124" s="257" t="s">
        <v>751</v>
      </c>
      <c r="C124" s="254">
        <v>9410</v>
      </c>
      <c r="D124" s="139">
        <f>INT(C124*0.9)</f>
        <v>8469</v>
      </c>
      <c r="E124" s="255">
        <f>INT(C124*0.8)</f>
        <v>7528</v>
      </c>
    </row>
    <row r="125" spans="1:5" ht="12.75">
      <c r="A125" s="246"/>
      <c r="B125" s="250" t="s">
        <v>752</v>
      </c>
      <c r="C125" s="251">
        <v>9905</v>
      </c>
      <c r="D125" s="134">
        <f>INT(C125*0.9)</f>
        <v>8914</v>
      </c>
      <c r="E125" s="252">
        <f>INT(C125*0.8)</f>
        <v>7924</v>
      </c>
    </row>
    <row r="126" spans="1:5" ht="12.75">
      <c r="A126" s="246"/>
      <c r="B126" s="258" t="s">
        <v>726</v>
      </c>
      <c r="C126" s="259">
        <v>10400</v>
      </c>
      <c r="D126" s="260">
        <f>INT(C126*0.9)</f>
        <v>9360</v>
      </c>
      <c r="E126" s="261">
        <f>INT(C126*0.8)</f>
        <v>8320</v>
      </c>
    </row>
    <row r="127" spans="1:5" ht="12.75">
      <c r="A127" s="262" t="s">
        <v>753</v>
      </c>
      <c r="B127" s="253" t="s">
        <v>728</v>
      </c>
      <c r="C127" s="254">
        <v>1770</v>
      </c>
      <c r="D127" s="263">
        <f>INT(C127*0.9)</f>
        <v>1593</v>
      </c>
      <c r="E127" s="255">
        <f>INT(C127*0.8)</f>
        <v>1416</v>
      </c>
    </row>
    <row r="128" spans="1:5" ht="12.75">
      <c r="A128" s="262"/>
      <c r="B128" s="256" t="s">
        <v>739</v>
      </c>
      <c r="C128" s="251">
        <v>2030</v>
      </c>
      <c r="D128" s="264">
        <f>INT(C128*0.9)</f>
        <v>1827</v>
      </c>
      <c r="E128" s="252">
        <f>INT(C128*0.8)</f>
        <v>1624</v>
      </c>
    </row>
    <row r="129" spans="1:5" ht="12.75">
      <c r="A129" s="262"/>
      <c r="B129" s="253" t="s">
        <v>741</v>
      </c>
      <c r="C129" s="254">
        <v>2830</v>
      </c>
      <c r="D129" s="263">
        <f>INT(C129*0.9)</f>
        <v>2547</v>
      </c>
      <c r="E129" s="255">
        <f>INT(C129*0.8)</f>
        <v>2264</v>
      </c>
    </row>
    <row r="130" spans="1:5" ht="12.75">
      <c r="A130" s="262"/>
      <c r="B130" s="256" t="s">
        <v>743</v>
      </c>
      <c r="C130" s="251">
        <v>4350</v>
      </c>
      <c r="D130" s="264">
        <f>INT(C130*0.9)</f>
        <v>3915</v>
      </c>
      <c r="E130" s="252">
        <f>INT(C130*0.8)</f>
        <v>3480</v>
      </c>
    </row>
    <row r="131" spans="1:5" ht="12.75">
      <c r="A131" s="262"/>
      <c r="B131" s="253" t="s">
        <v>745</v>
      </c>
      <c r="C131" s="254">
        <v>5240</v>
      </c>
      <c r="D131" s="263">
        <f>INT(C131*0.9)</f>
        <v>4716</v>
      </c>
      <c r="E131" s="255">
        <f>INT(C131*0.8)</f>
        <v>4192</v>
      </c>
    </row>
    <row r="132" spans="1:5" ht="12.75">
      <c r="A132" s="262"/>
      <c r="B132" s="256" t="s">
        <v>747</v>
      </c>
      <c r="C132" s="251">
        <v>6130</v>
      </c>
      <c r="D132" s="264">
        <f>INT(C132*0.9)</f>
        <v>5517</v>
      </c>
      <c r="E132" s="252">
        <f>INT(C132*0.8)</f>
        <v>4904</v>
      </c>
    </row>
    <row r="133" spans="1:5" ht="12.75">
      <c r="A133" s="262"/>
      <c r="B133" s="253" t="s">
        <v>749</v>
      </c>
      <c r="C133" s="254">
        <v>7020</v>
      </c>
      <c r="D133" s="263">
        <f>INT(C133*0.9)</f>
        <v>6318</v>
      </c>
      <c r="E133" s="255">
        <f>INT(C133*0.8)</f>
        <v>5616</v>
      </c>
    </row>
    <row r="134" spans="1:5" ht="12.75">
      <c r="A134" s="262"/>
      <c r="B134" s="256" t="s">
        <v>751</v>
      </c>
      <c r="C134" s="251">
        <v>7910</v>
      </c>
      <c r="D134" s="264">
        <f>INT(C134*0.9)</f>
        <v>7119</v>
      </c>
      <c r="E134" s="252">
        <f>INT(C134*0.8)</f>
        <v>6328</v>
      </c>
    </row>
    <row r="135" spans="1:5" ht="12.75">
      <c r="A135" s="262"/>
      <c r="B135" s="253" t="s">
        <v>726</v>
      </c>
      <c r="C135" s="254">
        <v>8800</v>
      </c>
      <c r="D135" s="263">
        <f>INT(C135*0.9)</f>
        <v>7920</v>
      </c>
      <c r="E135" s="255">
        <f>INT(C135*0.8)</f>
        <v>7040</v>
      </c>
    </row>
    <row r="136" spans="1:5" ht="12.75">
      <c r="A136" s="262"/>
      <c r="B136" s="256" t="s">
        <v>754</v>
      </c>
      <c r="C136" s="251">
        <v>9690</v>
      </c>
      <c r="D136" s="264">
        <f>INT(C136*0.9)</f>
        <v>8721</v>
      </c>
      <c r="E136" s="252">
        <f>INT(C136*0.8)</f>
        <v>7752</v>
      </c>
    </row>
    <row r="137" spans="1:5" ht="12.75">
      <c r="A137" s="262"/>
      <c r="B137" s="253" t="s">
        <v>755</v>
      </c>
      <c r="C137" s="254">
        <v>10580</v>
      </c>
      <c r="D137" s="263">
        <f>INT(C137*0.9)</f>
        <v>9522</v>
      </c>
      <c r="E137" s="255">
        <f>INT(C137*0.8)</f>
        <v>8464</v>
      </c>
    </row>
    <row r="138" spans="1:5" ht="12.75">
      <c r="A138" s="262"/>
      <c r="B138" s="256" t="s">
        <v>756</v>
      </c>
      <c r="C138" s="251">
        <v>11470</v>
      </c>
      <c r="D138" s="264">
        <f>INT(C138*0.9)</f>
        <v>10323</v>
      </c>
      <c r="E138" s="252">
        <f>INT(C138*0.8)</f>
        <v>9176</v>
      </c>
    </row>
    <row r="139" spans="1:5" ht="12.75">
      <c r="A139" s="262"/>
      <c r="B139" s="253" t="s">
        <v>757</v>
      </c>
      <c r="C139" s="254">
        <v>12360</v>
      </c>
      <c r="D139" s="263">
        <f>INT(C139*0.9)</f>
        <v>11124</v>
      </c>
      <c r="E139" s="255">
        <f>INT(C139*0.8)</f>
        <v>9888</v>
      </c>
    </row>
    <row r="140" spans="1:5" ht="12.75">
      <c r="A140" s="262"/>
      <c r="B140" s="256" t="s">
        <v>758</v>
      </c>
      <c r="C140" s="251">
        <v>13160</v>
      </c>
      <c r="D140" s="264">
        <f>INT(C140*0.9)</f>
        <v>11844</v>
      </c>
      <c r="E140" s="252">
        <f>INT(C140*0.8)</f>
        <v>10528</v>
      </c>
    </row>
    <row r="141" spans="1:5" ht="12.75">
      <c r="A141" s="262"/>
      <c r="B141" s="253" t="s">
        <v>759</v>
      </c>
      <c r="C141" s="254">
        <v>13960</v>
      </c>
      <c r="D141" s="263">
        <f>INT(C141*0.9)</f>
        <v>12564</v>
      </c>
      <c r="E141" s="255">
        <f>INT(C141*0.8)</f>
        <v>11168</v>
      </c>
    </row>
    <row r="142" spans="1:5" ht="12.75">
      <c r="A142" s="262"/>
      <c r="B142" s="256" t="s">
        <v>760</v>
      </c>
      <c r="C142" s="251">
        <v>14760</v>
      </c>
      <c r="D142" s="264">
        <f>INT(C142*0.9)</f>
        <v>13284</v>
      </c>
      <c r="E142" s="252">
        <f>INT(C142*0.8)</f>
        <v>11808</v>
      </c>
    </row>
    <row r="143" spans="1:5" ht="12.75">
      <c r="A143" s="262"/>
      <c r="B143" s="253" t="s">
        <v>761</v>
      </c>
      <c r="C143" s="254">
        <v>15560</v>
      </c>
      <c r="D143" s="263">
        <f>INT(C143*0.9)</f>
        <v>14004</v>
      </c>
      <c r="E143" s="255">
        <f>INT(C143*0.8)</f>
        <v>12448</v>
      </c>
    </row>
    <row r="144" spans="1:5" ht="12.75">
      <c r="A144" s="262" t="s">
        <v>762</v>
      </c>
      <c r="B144" s="265" t="s">
        <v>739</v>
      </c>
      <c r="C144" s="266">
        <v>1676</v>
      </c>
      <c r="D144" s="267">
        <f>INT(C144*0.9)</f>
        <v>1508</v>
      </c>
      <c r="E144" s="268">
        <f>INT(C144*0.8)</f>
        <v>1340</v>
      </c>
    </row>
    <row r="145" spans="1:5" ht="12.75">
      <c r="A145" s="262"/>
      <c r="B145" s="250" t="s">
        <v>741</v>
      </c>
      <c r="C145" s="251">
        <v>2072</v>
      </c>
      <c r="D145" s="264">
        <f>INT(C145*0.9)</f>
        <v>1864</v>
      </c>
      <c r="E145" s="252">
        <f>INT(C145*0.8)</f>
        <v>1657</v>
      </c>
    </row>
    <row r="146" spans="1:5" ht="12.75">
      <c r="A146" s="262"/>
      <c r="B146" s="257" t="s">
        <v>743</v>
      </c>
      <c r="C146" s="254">
        <v>2468</v>
      </c>
      <c r="D146" s="263">
        <f>INT(C146*0.9)</f>
        <v>2221</v>
      </c>
      <c r="E146" s="255">
        <f>INT(C146*0.8)</f>
        <v>1974</v>
      </c>
    </row>
    <row r="147" spans="1:5" ht="12.75">
      <c r="A147" s="262"/>
      <c r="B147" s="250" t="s">
        <v>745</v>
      </c>
      <c r="C147" s="251">
        <v>2864</v>
      </c>
      <c r="D147" s="264">
        <f>INT(C147*0.9)</f>
        <v>2577</v>
      </c>
      <c r="E147" s="252">
        <f>INT(C147*0.8)</f>
        <v>2291</v>
      </c>
    </row>
    <row r="148" spans="1:5" ht="12.75">
      <c r="A148" s="262"/>
      <c r="B148" s="257" t="s">
        <v>747</v>
      </c>
      <c r="C148" s="254">
        <v>3260</v>
      </c>
      <c r="D148" s="263">
        <f>INT(C148*0.9)</f>
        <v>2934</v>
      </c>
      <c r="E148" s="255">
        <f>INT(C148*0.8)</f>
        <v>2608</v>
      </c>
    </row>
    <row r="149" spans="1:5" ht="12.75">
      <c r="A149" s="262"/>
      <c r="B149" s="250" t="s">
        <v>749</v>
      </c>
      <c r="C149" s="251">
        <v>3656</v>
      </c>
      <c r="D149" s="264">
        <f>INT(C149*0.9)</f>
        <v>3290</v>
      </c>
      <c r="E149" s="252">
        <f>INT(C149*0.8)</f>
        <v>2924</v>
      </c>
    </row>
    <row r="150" spans="1:5" ht="12.75">
      <c r="A150" s="262"/>
      <c r="B150" s="257" t="s">
        <v>751</v>
      </c>
      <c r="C150" s="254">
        <v>4052</v>
      </c>
      <c r="D150" s="263">
        <f>INT(C150*0.9)</f>
        <v>3646</v>
      </c>
      <c r="E150" s="255">
        <f>INT(C150*0.8)</f>
        <v>3241</v>
      </c>
    </row>
    <row r="151" spans="1:5" ht="12.75">
      <c r="A151" s="262"/>
      <c r="B151" s="250" t="s">
        <v>726</v>
      </c>
      <c r="C151" s="251">
        <v>4448</v>
      </c>
      <c r="D151" s="264">
        <f>INT(C151*0.9)</f>
        <v>4003</v>
      </c>
      <c r="E151" s="252">
        <f>INT(C151*0.8)</f>
        <v>3558</v>
      </c>
    </row>
    <row r="152" spans="1:5" ht="12.75">
      <c r="A152" s="262"/>
      <c r="B152" s="257" t="s">
        <v>754</v>
      </c>
      <c r="C152" s="254">
        <v>4844</v>
      </c>
      <c r="D152" s="263">
        <f>INT(C152*0.9)</f>
        <v>4359</v>
      </c>
      <c r="E152" s="255">
        <f>INT(C152*0.8)</f>
        <v>3875</v>
      </c>
    </row>
    <row r="153" spans="1:5" ht="12.75">
      <c r="A153" s="262"/>
      <c r="B153" s="250" t="s">
        <v>755</v>
      </c>
      <c r="C153" s="251">
        <v>5240</v>
      </c>
      <c r="D153" s="264">
        <f>INT(C153*0.9)</f>
        <v>4716</v>
      </c>
      <c r="E153" s="252">
        <f>INT(C153*0.8)</f>
        <v>4192</v>
      </c>
    </row>
    <row r="154" spans="1:5" ht="12.75">
      <c r="A154" s="262"/>
      <c r="B154" s="257" t="s">
        <v>756</v>
      </c>
      <c r="C154" s="254">
        <v>5636</v>
      </c>
      <c r="D154" s="263">
        <f>INT(C154*0.9)</f>
        <v>5072</v>
      </c>
      <c r="E154" s="255">
        <f>INT(C154*0.8)</f>
        <v>4508</v>
      </c>
    </row>
    <row r="155" spans="1:5" ht="12.75">
      <c r="A155" s="262"/>
      <c r="B155" s="250" t="s">
        <v>757</v>
      </c>
      <c r="C155" s="251">
        <v>6032</v>
      </c>
      <c r="D155" s="264">
        <f>INT(C155*0.9)</f>
        <v>5428</v>
      </c>
      <c r="E155" s="252">
        <f>INT(C155*0.8)</f>
        <v>4825</v>
      </c>
    </row>
    <row r="156" spans="1:5" ht="12.75">
      <c r="A156" s="262"/>
      <c r="B156" s="257" t="s">
        <v>758</v>
      </c>
      <c r="C156" s="254">
        <v>6428</v>
      </c>
      <c r="D156" s="263">
        <f>INT(C156*0.9)</f>
        <v>5785</v>
      </c>
      <c r="E156" s="255">
        <f>INT(C156*0.8)</f>
        <v>5142</v>
      </c>
    </row>
    <row r="157" spans="1:5" ht="12.75">
      <c r="A157" s="262"/>
      <c r="B157" s="250" t="s">
        <v>759</v>
      </c>
      <c r="C157" s="251">
        <v>6824</v>
      </c>
      <c r="D157" s="264">
        <f>INT(C157*0.9)</f>
        <v>6141</v>
      </c>
      <c r="E157" s="252">
        <f>INT(C157*0.8)</f>
        <v>5459</v>
      </c>
    </row>
    <row r="158" spans="1:5" ht="12.75">
      <c r="A158" s="262"/>
      <c r="B158" s="257" t="s">
        <v>760</v>
      </c>
      <c r="C158" s="254">
        <v>7220</v>
      </c>
      <c r="D158" s="263">
        <f>INT(C158*0.9)</f>
        <v>6498</v>
      </c>
      <c r="E158" s="255">
        <f>INT(C158*0.8)</f>
        <v>5776</v>
      </c>
    </row>
    <row r="159" spans="1:5" ht="12.75">
      <c r="A159" s="262"/>
      <c r="B159" s="269" t="s">
        <v>761</v>
      </c>
      <c r="C159" s="270">
        <v>7616</v>
      </c>
      <c r="D159" s="271">
        <f>INT(C159*0.9)</f>
        <v>6854</v>
      </c>
      <c r="E159" s="272">
        <f>INT(C159*0.8)</f>
        <v>6092</v>
      </c>
    </row>
    <row r="160" spans="1:5" ht="12.75">
      <c r="A160" s="262" t="s">
        <v>763</v>
      </c>
      <c r="B160" s="265" t="s">
        <v>728</v>
      </c>
      <c r="C160" s="266">
        <v>1670</v>
      </c>
      <c r="D160" s="266">
        <v>1503</v>
      </c>
      <c r="E160" s="268">
        <f>INT(C160*0.8)</f>
        <v>1336</v>
      </c>
    </row>
    <row r="161" spans="1:5" ht="12.75">
      <c r="A161" s="262"/>
      <c r="B161" s="250" t="s">
        <v>739</v>
      </c>
      <c r="C161" s="251">
        <v>1930</v>
      </c>
      <c r="D161" s="251">
        <v>1737</v>
      </c>
      <c r="E161" s="252">
        <f>INT(C161*0.8)</f>
        <v>1544</v>
      </c>
    </row>
    <row r="162" spans="1:5" ht="12.75">
      <c r="A162" s="262"/>
      <c r="B162" s="257" t="s">
        <v>741</v>
      </c>
      <c r="C162" s="254">
        <v>2570</v>
      </c>
      <c r="D162" s="254">
        <v>2313</v>
      </c>
      <c r="E162" s="255">
        <f>INT(C162*0.8)</f>
        <v>2056</v>
      </c>
    </row>
    <row r="163" spans="1:5" ht="12.75">
      <c r="A163" s="262"/>
      <c r="B163" s="250" t="s">
        <v>743</v>
      </c>
      <c r="C163" s="251">
        <v>3570</v>
      </c>
      <c r="D163" s="251">
        <v>3213</v>
      </c>
      <c r="E163" s="252">
        <f>INT(C163*0.8)</f>
        <v>2856</v>
      </c>
    </row>
    <row r="164" spans="1:5" ht="12.75">
      <c r="A164" s="262"/>
      <c r="B164" s="257" t="s">
        <v>745</v>
      </c>
      <c r="C164" s="254">
        <v>4120</v>
      </c>
      <c r="D164" s="254">
        <v>3708</v>
      </c>
      <c r="E164" s="255">
        <f>INT(C164*0.8)</f>
        <v>3296</v>
      </c>
    </row>
    <row r="165" spans="1:5" ht="12.75">
      <c r="A165" s="262"/>
      <c r="B165" s="250" t="s">
        <v>747</v>
      </c>
      <c r="C165" s="251">
        <v>4670</v>
      </c>
      <c r="D165" s="251">
        <v>4203</v>
      </c>
      <c r="E165" s="252">
        <f>INT(C165*0.8)</f>
        <v>3736</v>
      </c>
    </row>
    <row r="166" spans="1:5" ht="12.75">
      <c r="A166" s="262"/>
      <c r="B166" s="257" t="s">
        <v>749</v>
      </c>
      <c r="C166" s="254">
        <v>5220</v>
      </c>
      <c r="D166" s="254">
        <v>4698</v>
      </c>
      <c r="E166" s="255">
        <f>INT(C166*0.8)</f>
        <v>4176</v>
      </c>
    </row>
    <row r="167" spans="1:5" ht="12.75">
      <c r="A167" s="262"/>
      <c r="B167" s="250" t="s">
        <v>751</v>
      </c>
      <c r="C167" s="251">
        <v>5770</v>
      </c>
      <c r="D167" s="251">
        <v>5193</v>
      </c>
      <c r="E167" s="252">
        <f>INT(C167*0.8)</f>
        <v>4616</v>
      </c>
    </row>
    <row r="168" spans="1:5" ht="12.75">
      <c r="A168" s="262"/>
      <c r="B168" s="257" t="s">
        <v>726</v>
      </c>
      <c r="C168" s="254">
        <v>6320</v>
      </c>
      <c r="D168" s="254">
        <v>5688</v>
      </c>
      <c r="E168" s="255">
        <f>INT(C168*0.8)</f>
        <v>5056</v>
      </c>
    </row>
    <row r="169" spans="1:5" ht="12.75">
      <c r="A169" s="262"/>
      <c r="B169" s="250" t="s">
        <v>754</v>
      </c>
      <c r="C169" s="251">
        <v>6870</v>
      </c>
      <c r="D169" s="251">
        <v>6183</v>
      </c>
      <c r="E169" s="252">
        <f>INT(C169*0.8)</f>
        <v>5496</v>
      </c>
    </row>
    <row r="170" spans="1:5" ht="12.75">
      <c r="A170" s="262"/>
      <c r="B170" s="257" t="s">
        <v>755</v>
      </c>
      <c r="C170" s="254">
        <v>7420</v>
      </c>
      <c r="D170" s="254">
        <v>6678</v>
      </c>
      <c r="E170" s="255">
        <f>INT(C170*0.8)</f>
        <v>5936</v>
      </c>
    </row>
    <row r="171" spans="1:5" ht="12.75">
      <c r="A171" s="262"/>
      <c r="B171" s="250" t="s">
        <v>756</v>
      </c>
      <c r="C171" s="251">
        <v>7970</v>
      </c>
      <c r="D171" s="251">
        <v>7173</v>
      </c>
      <c r="E171" s="252">
        <f>INT(C171*0.8)</f>
        <v>6376</v>
      </c>
    </row>
    <row r="172" spans="1:5" ht="12.75">
      <c r="A172" s="262"/>
      <c r="B172" s="257" t="s">
        <v>757</v>
      </c>
      <c r="C172" s="254">
        <v>8520</v>
      </c>
      <c r="D172" s="254">
        <v>7668</v>
      </c>
      <c r="E172" s="255">
        <f>INT(C172*0.8)</f>
        <v>6816</v>
      </c>
    </row>
    <row r="173" spans="1:5" ht="12.75">
      <c r="A173" s="262"/>
      <c r="B173" s="250" t="s">
        <v>758</v>
      </c>
      <c r="C173" s="251">
        <v>9020</v>
      </c>
      <c r="D173" s="251">
        <v>8118</v>
      </c>
      <c r="E173" s="252">
        <f>INT(C173*0.8)</f>
        <v>7216</v>
      </c>
    </row>
    <row r="174" spans="1:5" ht="12.75">
      <c r="A174" s="262"/>
      <c r="B174" s="257" t="s">
        <v>759</v>
      </c>
      <c r="C174" s="254">
        <v>9520</v>
      </c>
      <c r="D174" s="254">
        <v>8568</v>
      </c>
      <c r="E174" s="255">
        <f>INT(C174*0.8)</f>
        <v>7616</v>
      </c>
    </row>
    <row r="175" spans="1:5" ht="12.75">
      <c r="A175" s="262"/>
      <c r="B175" s="250" t="s">
        <v>760</v>
      </c>
      <c r="C175" s="251">
        <v>10020</v>
      </c>
      <c r="D175" s="251">
        <v>9018</v>
      </c>
      <c r="E175" s="252">
        <f>INT(C175*0.8)</f>
        <v>8016</v>
      </c>
    </row>
    <row r="176" spans="1:5" ht="12.75">
      <c r="A176" s="262"/>
      <c r="B176" s="258" t="s">
        <v>761</v>
      </c>
      <c r="C176" s="259">
        <v>10520</v>
      </c>
      <c r="D176" s="259">
        <v>9468</v>
      </c>
      <c r="E176" s="261">
        <f>INT(C176*0.8)</f>
        <v>8416</v>
      </c>
    </row>
    <row r="177" spans="1:5" ht="276">
      <c r="A177" s="273" t="s">
        <v>764</v>
      </c>
      <c r="B177" s="274" t="s">
        <v>765</v>
      </c>
      <c r="C177" s="275">
        <v>1700</v>
      </c>
      <c r="D177" s="276">
        <f>C177*0.9</f>
        <v>1530</v>
      </c>
      <c r="E177" s="277">
        <f>INT(C177*0.8)</f>
        <v>1360</v>
      </c>
    </row>
    <row r="178" spans="1:5" ht="15.75">
      <c r="A178" s="278" t="s">
        <v>766</v>
      </c>
      <c r="B178" s="278"/>
      <c r="C178" s="278"/>
      <c r="D178" s="278"/>
      <c r="E178" s="278"/>
    </row>
    <row r="179" spans="1:5" ht="335.25">
      <c r="A179" s="279" t="s">
        <v>767</v>
      </c>
      <c r="B179" s="280" t="s">
        <v>768</v>
      </c>
      <c r="C179" s="281">
        <v>300</v>
      </c>
      <c r="D179" s="281">
        <f>C179*0.9</f>
        <v>270</v>
      </c>
      <c r="E179" s="282">
        <f>C179*0.8</f>
        <v>240</v>
      </c>
    </row>
    <row r="180" spans="1:5" ht="48.75">
      <c r="A180" s="279"/>
      <c r="B180" s="283" t="s">
        <v>769</v>
      </c>
      <c r="C180" s="276">
        <v>100</v>
      </c>
      <c r="D180" s="276">
        <f>C180*0.9</f>
        <v>90</v>
      </c>
      <c r="E180" s="284">
        <f>C180*0.8</f>
        <v>80</v>
      </c>
    </row>
    <row r="181" spans="1:5" ht="73.5">
      <c r="A181" s="279"/>
      <c r="B181" s="283" t="s">
        <v>770</v>
      </c>
      <c r="C181" s="276">
        <v>1350</v>
      </c>
      <c r="D181" s="276">
        <f>C181*0.9</f>
        <v>1215</v>
      </c>
      <c r="E181" s="284">
        <f>C181*0.8</f>
        <v>1080</v>
      </c>
    </row>
    <row r="182" spans="1:5" ht="300">
      <c r="A182" s="279"/>
      <c r="B182" s="283" t="s">
        <v>771</v>
      </c>
      <c r="C182" s="276" t="s">
        <v>772</v>
      </c>
      <c r="D182" s="276" t="s">
        <v>773</v>
      </c>
      <c r="E182" s="284" t="s">
        <v>774</v>
      </c>
    </row>
    <row r="183" spans="1:5" ht="409.5">
      <c r="A183" s="285" t="s">
        <v>775</v>
      </c>
      <c r="B183" s="286" t="s">
        <v>776</v>
      </c>
      <c r="C183" s="287">
        <v>500</v>
      </c>
      <c r="D183" s="276">
        <f>C183*0.9</f>
        <v>450</v>
      </c>
      <c r="E183" s="284">
        <f>C183*0.8</f>
        <v>400</v>
      </c>
    </row>
    <row r="184" spans="1:5" ht="204">
      <c r="A184" s="288" t="s">
        <v>777</v>
      </c>
      <c r="B184" s="289" t="s">
        <v>778</v>
      </c>
      <c r="C184" s="290" t="s">
        <v>779</v>
      </c>
      <c r="D184" s="290"/>
      <c r="E184" s="290"/>
    </row>
    <row r="185" spans="1:5" ht="85.5">
      <c r="A185" s="285" t="s">
        <v>780</v>
      </c>
      <c r="B185" s="286" t="s">
        <v>781</v>
      </c>
      <c r="C185" s="291">
        <v>1800</v>
      </c>
      <c r="D185" s="292">
        <f>C185*0.9</f>
        <v>1620</v>
      </c>
      <c r="E185" s="293">
        <f>C185*0.8</f>
        <v>1440</v>
      </c>
    </row>
    <row r="186" spans="1:5" ht="85.5">
      <c r="A186" s="285"/>
      <c r="B186" s="286" t="s">
        <v>782</v>
      </c>
      <c r="C186" s="291">
        <v>2300</v>
      </c>
      <c r="D186" s="292">
        <f>C186*0.9</f>
        <v>2070</v>
      </c>
      <c r="E186" s="293">
        <f>C186*0.8</f>
        <v>1840</v>
      </c>
    </row>
    <row r="187" spans="1:5" ht="85.5">
      <c r="A187" s="285"/>
      <c r="B187" s="286" t="s">
        <v>783</v>
      </c>
      <c r="C187" s="291">
        <v>2800</v>
      </c>
      <c r="D187" s="292">
        <f>C187*0.9</f>
        <v>2520</v>
      </c>
      <c r="E187" s="293">
        <f>C187*0.8</f>
        <v>2240</v>
      </c>
    </row>
    <row r="188" spans="1:5" ht="85.5">
      <c r="A188" s="285"/>
      <c r="B188" s="286" t="s">
        <v>784</v>
      </c>
      <c r="C188" s="291">
        <v>3300</v>
      </c>
      <c r="D188" s="292">
        <f>C188*0.9</f>
        <v>2970</v>
      </c>
      <c r="E188" s="293">
        <f>C188*0.8</f>
        <v>2640</v>
      </c>
    </row>
    <row r="189" spans="1:5" ht="85.5">
      <c r="A189" s="285"/>
      <c r="B189" s="286" t="s">
        <v>785</v>
      </c>
      <c r="C189" s="291">
        <v>500</v>
      </c>
      <c r="D189" s="292">
        <f>C189*0.9</f>
        <v>450</v>
      </c>
      <c r="E189" s="293">
        <f>C189*0.8</f>
        <v>400</v>
      </c>
    </row>
    <row r="190" spans="1:5" ht="96.75">
      <c r="A190" s="285" t="s">
        <v>786</v>
      </c>
      <c r="B190" s="289" t="s">
        <v>787</v>
      </c>
      <c r="C190" s="294">
        <v>240</v>
      </c>
      <c r="D190" s="295">
        <f>INT(C190*0.9)</f>
        <v>216</v>
      </c>
      <c r="E190" s="295">
        <f>C190*0.8</f>
        <v>192</v>
      </c>
    </row>
    <row r="191" spans="1:5" ht="108.75">
      <c r="A191" s="285"/>
      <c r="B191" s="289" t="s">
        <v>788</v>
      </c>
      <c r="C191" s="294">
        <v>440</v>
      </c>
      <c r="D191" s="295">
        <f>INT(C191*0.9)</f>
        <v>396</v>
      </c>
      <c r="E191" s="295">
        <f>C191*0.8</f>
        <v>352</v>
      </c>
    </row>
    <row r="192" spans="1:5" ht="108.75">
      <c r="A192" s="285"/>
      <c r="B192" s="289" t="s">
        <v>789</v>
      </c>
      <c r="C192" s="294">
        <v>560</v>
      </c>
      <c r="D192" s="295">
        <f>INT(C192*0.9)</f>
        <v>504</v>
      </c>
      <c r="E192" s="295">
        <f>C192*0.8</f>
        <v>448</v>
      </c>
    </row>
    <row r="193" spans="1:5" ht="108.75">
      <c r="A193" s="285"/>
      <c r="B193" s="289" t="s">
        <v>790</v>
      </c>
      <c r="C193" s="294">
        <v>660</v>
      </c>
      <c r="D193" s="295">
        <f>INT(C193*0.9)</f>
        <v>594</v>
      </c>
      <c r="E193" s="295">
        <f>C193*0.8</f>
        <v>528</v>
      </c>
    </row>
    <row r="194" spans="1:5" ht="132.75">
      <c r="A194" s="285"/>
      <c r="B194" s="289" t="s">
        <v>791</v>
      </c>
      <c r="C194" s="294">
        <v>165</v>
      </c>
      <c r="D194" s="295">
        <f>INT(C194*0.9)</f>
        <v>148</v>
      </c>
      <c r="E194" s="295">
        <f>C194*0.8</f>
        <v>132</v>
      </c>
    </row>
    <row r="195" spans="1:5" ht="108.75">
      <c r="A195" s="288" t="s">
        <v>792</v>
      </c>
      <c r="B195" s="289" t="s">
        <v>793</v>
      </c>
      <c r="C195" s="296" t="s">
        <v>779</v>
      </c>
      <c r="D195" s="296"/>
      <c r="E195" s="296"/>
    </row>
    <row r="196" spans="1:5" ht="240">
      <c r="A196" s="297" t="s">
        <v>794</v>
      </c>
      <c r="B196" s="298" t="s">
        <v>795</v>
      </c>
      <c r="C196" s="296" t="s">
        <v>779</v>
      </c>
      <c r="D196" s="296"/>
      <c r="E196" s="296"/>
    </row>
    <row r="197" spans="1:5" ht="323.25">
      <c r="A197" s="299" t="s">
        <v>796</v>
      </c>
      <c r="B197" s="300" t="s">
        <v>797</v>
      </c>
      <c r="C197" s="301">
        <v>359</v>
      </c>
      <c r="D197" s="287">
        <f>INT(C197*0.9)</f>
        <v>323</v>
      </c>
      <c r="E197" s="302">
        <f>INT(C197-C197*0.2)</f>
        <v>287</v>
      </c>
    </row>
    <row r="198" spans="1:5" ht="323.25">
      <c r="A198" s="303" t="s">
        <v>798</v>
      </c>
      <c r="B198" s="304" t="s">
        <v>799</v>
      </c>
      <c r="C198" s="301">
        <f>C197*2</f>
        <v>718</v>
      </c>
      <c r="D198" s="287">
        <f>INT(C198*0.9)</f>
        <v>646</v>
      </c>
      <c r="E198" s="302">
        <f>INT(C198-C198*0.2)</f>
        <v>574</v>
      </c>
    </row>
    <row r="199" spans="1:5" ht="216">
      <c r="A199" s="305" t="s">
        <v>800</v>
      </c>
      <c r="B199" s="306" t="s">
        <v>801</v>
      </c>
      <c r="C199" s="307" t="s">
        <v>779</v>
      </c>
      <c r="D199" s="307"/>
      <c r="E199" s="307"/>
    </row>
    <row r="200" spans="1:5" ht="96.75">
      <c r="A200" s="308" t="s">
        <v>802</v>
      </c>
      <c r="B200" s="309" t="s">
        <v>803</v>
      </c>
      <c r="C200" s="307" t="s">
        <v>779</v>
      </c>
      <c r="D200" s="307"/>
      <c r="E200" s="307"/>
    </row>
    <row r="201" spans="1:5" ht="25.5">
      <c r="A201" s="310" t="s">
        <v>804</v>
      </c>
      <c r="B201" s="311" t="s">
        <v>805</v>
      </c>
      <c r="C201" s="312" t="s">
        <v>779</v>
      </c>
      <c r="D201" s="312"/>
      <c r="E201" s="312"/>
    </row>
    <row r="202" spans="1:5" ht="25.5">
      <c r="A202" s="313" t="s">
        <v>806</v>
      </c>
      <c r="B202" s="314" t="s">
        <v>807</v>
      </c>
      <c r="C202" s="307" t="s">
        <v>779</v>
      </c>
      <c r="D202" s="307"/>
      <c r="E202" s="307"/>
    </row>
    <row r="203" spans="1:5" ht="13.5">
      <c r="A203" s="315" t="s">
        <v>808</v>
      </c>
      <c r="B203" s="316" t="s">
        <v>809</v>
      </c>
      <c r="C203" s="317">
        <v>200</v>
      </c>
      <c r="D203" s="318">
        <f>INT(C203-C203*0.1)</f>
        <v>180</v>
      </c>
      <c r="E203" s="319">
        <f>INT(C203*0.8)</f>
        <v>160</v>
      </c>
    </row>
    <row r="204" spans="1:5" ht="13.5">
      <c r="A204" s="315"/>
      <c r="B204" s="320" t="s">
        <v>810</v>
      </c>
      <c r="C204" s="321">
        <v>400</v>
      </c>
      <c r="D204" s="322">
        <f>INT(C204-C204*0.1)</f>
        <v>360</v>
      </c>
      <c r="E204" s="323">
        <f>INT(C204*0.8)</f>
        <v>320</v>
      </c>
    </row>
    <row r="205" spans="1:5" ht="15">
      <c r="A205" s="324"/>
      <c r="B205" s="325" t="s">
        <v>811</v>
      </c>
      <c r="C205" s="326"/>
      <c r="D205" s="327"/>
      <c r="E205" s="328"/>
    </row>
    <row r="206" spans="1:5" ht="96.75">
      <c r="A206" s="329" t="s">
        <v>812</v>
      </c>
      <c r="B206" s="330" t="s">
        <v>813</v>
      </c>
      <c r="C206" s="331">
        <v>100</v>
      </c>
      <c r="D206" s="331">
        <f>INT(C206*0.9)</f>
        <v>90</v>
      </c>
      <c r="E206" s="332">
        <f>INT(C206-C206*0.2)</f>
        <v>80</v>
      </c>
    </row>
  </sheetData>
  <mergeCells count="33">
    <mergeCell ref="B1:E1"/>
    <mergeCell ref="A2:B2"/>
    <mergeCell ref="A3:A7"/>
    <mergeCell ref="A8:A10"/>
    <mergeCell ref="A11:A14"/>
    <mergeCell ref="A15:E15"/>
    <mergeCell ref="A16:B16"/>
    <mergeCell ref="A17:A33"/>
    <mergeCell ref="A34:A50"/>
    <mergeCell ref="A51:A67"/>
    <mergeCell ref="A68:B68"/>
    <mergeCell ref="A69:A84"/>
    <mergeCell ref="A85:B85"/>
    <mergeCell ref="A86:A95"/>
    <mergeCell ref="A96:A102"/>
    <mergeCell ref="A103:A108"/>
    <mergeCell ref="A109:B109"/>
    <mergeCell ref="A110:A126"/>
    <mergeCell ref="A127:A143"/>
    <mergeCell ref="A144:A159"/>
    <mergeCell ref="A160:A176"/>
    <mergeCell ref="A178:E178"/>
    <mergeCell ref="A179:A182"/>
    <mergeCell ref="C184:E184"/>
    <mergeCell ref="A185:A189"/>
    <mergeCell ref="A190:A194"/>
    <mergeCell ref="C195:E195"/>
    <mergeCell ref="C196:E196"/>
    <mergeCell ref="C199:E199"/>
    <mergeCell ref="C200:E200"/>
    <mergeCell ref="C201:E201"/>
    <mergeCell ref="C202:E202"/>
    <mergeCell ref="A203:A20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="80" zoomScaleNormal="80" workbookViewId="0" topLeftCell="A16">
      <selection activeCell="E19" sqref="E19"/>
    </sheetView>
  </sheetViews>
  <sheetFormatPr defaultColWidth="9.140625" defaultRowHeight="12.75"/>
  <cols>
    <col min="1" max="1" width="20.421875" style="333" customWidth="1"/>
    <col min="2" max="2" width="93.57421875" style="9" customWidth="1"/>
    <col min="3" max="3" width="16.28125" style="9" customWidth="1"/>
    <col min="4" max="5" width="10.140625" style="9" customWidth="1"/>
    <col min="6" max="16384" width="8.8515625" style="9" customWidth="1"/>
  </cols>
  <sheetData>
    <row r="1" spans="2:4" ht="87.75" customHeight="1">
      <c r="B1" s="1" t="s">
        <v>814</v>
      </c>
      <c r="C1" s="39">
        <v>0.95</v>
      </c>
      <c r="D1" s="39">
        <v>0.85</v>
      </c>
    </row>
    <row r="2" spans="1:5" ht="51" customHeight="1">
      <c r="A2" s="40" t="s">
        <v>24</v>
      </c>
      <c r="B2" s="41" t="s">
        <v>25</v>
      </c>
      <c r="C2" s="40" t="s">
        <v>26</v>
      </c>
      <c r="D2" s="40" t="s">
        <v>27</v>
      </c>
      <c r="E2" s="40" t="s">
        <v>28</v>
      </c>
    </row>
    <row r="3" spans="1:5" ht="24" customHeight="1">
      <c r="A3" s="334" t="s">
        <v>815</v>
      </c>
      <c r="B3" s="334"/>
      <c r="C3" s="334"/>
      <c r="D3" s="334"/>
      <c r="E3" s="334"/>
    </row>
    <row r="4" spans="1:5" ht="21.75" customHeight="1">
      <c r="A4" s="335" t="s">
        <v>816</v>
      </c>
      <c r="B4" s="335"/>
      <c r="C4" s="335"/>
      <c r="D4" s="335"/>
      <c r="E4" s="335"/>
    </row>
    <row r="5" spans="1:5" ht="78" customHeight="1">
      <c r="A5" s="336" t="s">
        <v>817</v>
      </c>
      <c r="B5" s="337" t="s">
        <v>818</v>
      </c>
      <c r="C5" s="338">
        <v>14795</v>
      </c>
      <c r="D5" s="339">
        <v>13562</v>
      </c>
      <c r="E5" s="340">
        <v>11959</v>
      </c>
    </row>
    <row r="6" spans="1:5" ht="51.75" customHeight="1">
      <c r="A6" s="341" t="s">
        <v>819</v>
      </c>
      <c r="B6" s="341"/>
      <c r="C6" s="341"/>
      <c r="D6" s="341"/>
      <c r="E6" s="341"/>
    </row>
    <row r="7" spans="1:5" ht="51.75" customHeight="1">
      <c r="A7" s="342" t="s">
        <v>820</v>
      </c>
      <c r="B7" s="343" t="s">
        <v>821</v>
      </c>
      <c r="C7" s="344" t="s">
        <v>822</v>
      </c>
      <c r="D7" s="344">
        <v>207</v>
      </c>
      <c r="E7" s="345">
        <v>190</v>
      </c>
    </row>
    <row r="8" spans="1:5" ht="65.25" customHeight="1">
      <c r="A8" s="342" t="s">
        <v>823</v>
      </c>
      <c r="B8" s="346" t="s">
        <v>821</v>
      </c>
      <c r="C8" s="344" t="s">
        <v>824</v>
      </c>
      <c r="D8" s="344">
        <v>182</v>
      </c>
      <c r="E8" s="345">
        <v>159</v>
      </c>
    </row>
    <row r="9" spans="1:5" ht="100.5" customHeight="1">
      <c r="A9" s="342" t="s">
        <v>825</v>
      </c>
      <c r="B9" s="347" t="s">
        <v>826</v>
      </c>
      <c r="C9" s="348">
        <v>9187</v>
      </c>
      <c r="D9" s="344">
        <v>8421</v>
      </c>
      <c r="E9" s="345">
        <v>7426</v>
      </c>
    </row>
    <row r="10" spans="1:5" ht="84.75" customHeight="1">
      <c r="A10" s="349" t="s">
        <v>827</v>
      </c>
      <c r="B10" s="350" t="s">
        <v>828</v>
      </c>
      <c r="C10" s="348">
        <v>12064</v>
      </c>
      <c r="D10" s="344">
        <v>11059</v>
      </c>
      <c r="E10" s="345">
        <v>9751</v>
      </c>
    </row>
    <row r="11" spans="1:5" ht="65.25" customHeight="1">
      <c r="A11" s="342" t="s">
        <v>829</v>
      </c>
      <c r="B11" s="343" t="s">
        <v>830</v>
      </c>
      <c r="C11" s="344" t="s">
        <v>831</v>
      </c>
      <c r="D11" s="344">
        <v>518</v>
      </c>
      <c r="E11" s="345">
        <v>480</v>
      </c>
    </row>
    <row r="12" spans="1:5" ht="70.5" customHeight="1">
      <c r="A12" s="342" t="s">
        <v>832</v>
      </c>
      <c r="B12" s="351" t="s">
        <v>833</v>
      </c>
      <c r="C12" s="352" t="s">
        <v>834</v>
      </c>
      <c r="D12" s="344">
        <v>750</v>
      </c>
      <c r="E12" s="345">
        <v>665</v>
      </c>
    </row>
    <row r="13" spans="1:5" ht="85.5" customHeight="1">
      <c r="A13" s="349" t="s">
        <v>835</v>
      </c>
      <c r="B13" s="350" t="s">
        <v>836</v>
      </c>
      <c r="C13" s="353">
        <v>19368</v>
      </c>
      <c r="D13" s="344">
        <v>17754</v>
      </c>
      <c r="E13" s="345">
        <v>15655</v>
      </c>
    </row>
    <row r="14" spans="1:5" ht="62.25" customHeight="1">
      <c r="A14" s="342" t="s">
        <v>837</v>
      </c>
      <c r="B14" s="351" t="s">
        <v>838</v>
      </c>
      <c r="C14" s="344" t="s">
        <v>839</v>
      </c>
      <c r="D14" s="344">
        <v>564</v>
      </c>
      <c r="E14" s="345">
        <v>519</v>
      </c>
    </row>
    <row r="15" spans="1:5" ht="63.75" customHeight="1">
      <c r="A15" s="342" t="s">
        <v>840</v>
      </c>
      <c r="B15" s="343" t="s">
        <v>841</v>
      </c>
      <c r="C15" s="344" t="s">
        <v>842</v>
      </c>
      <c r="D15" s="344">
        <v>923</v>
      </c>
      <c r="E15" s="345">
        <v>819</v>
      </c>
    </row>
    <row r="16" spans="1:5" ht="24" customHeight="1">
      <c r="A16" s="354" t="s">
        <v>843</v>
      </c>
      <c r="B16" s="354"/>
      <c r="C16" s="354"/>
      <c r="D16" s="354"/>
      <c r="E16" s="354"/>
    </row>
    <row r="17" spans="1:5" ht="123.75" customHeight="1">
      <c r="A17" s="355" t="s">
        <v>844</v>
      </c>
      <c r="B17" s="356" t="s">
        <v>845</v>
      </c>
      <c r="C17" s="357">
        <v>665</v>
      </c>
      <c r="D17" s="357">
        <v>631</v>
      </c>
      <c r="E17" s="358">
        <v>558</v>
      </c>
    </row>
    <row r="18" spans="1:5" ht="51.75" customHeight="1">
      <c r="A18" s="355" t="s">
        <v>846</v>
      </c>
      <c r="B18" s="359" t="s">
        <v>847</v>
      </c>
      <c r="C18" s="357">
        <v>980</v>
      </c>
      <c r="D18" s="357">
        <v>931</v>
      </c>
      <c r="E18" s="358">
        <v>823</v>
      </c>
    </row>
    <row r="19" spans="1:5" ht="55.5" customHeight="1">
      <c r="A19" s="355" t="s">
        <v>848</v>
      </c>
      <c r="B19" s="359" t="s">
        <v>849</v>
      </c>
      <c r="C19" s="357">
        <v>1250</v>
      </c>
      <c r="D19" s="357">
        <v>1187</v>
      </c>
      <c r="E19" s="358">
        <v>1050</v>
      </c>
    </row>
    <row r="20" spans="1:5" ht="125.25" customHeight="1">
      <c r="A20" s="355" t="s">
        <v>850</v>
      </c>
      <c r="B20" s="356" t="s">
        <v>851</v>
      </c>
      <c r="C20" s="357">
        <v>425</v>
      </c>
      <c r="D20" s="357">
        <v>404</v>
      </c>
      <c r="E20" s="358">
        <v>357</v>
      </c>
    </row>
    <row r="21" spans="1:5" ht="84.75">
      <c r="A21" s="360" t="s">
        <v>852</v>
      </c>
      <c r="B21" s="359" t="s">
        <v>853</v>
      </c>
      <c r="C21" s="357">
        <v>700</v>
      </c>
      <c r="D21" s="357">
        <v>665</v>
      </c>
      <c r="E21" s="358">
        <v>588</v>
      </c>
    </row>
    <row r="22" spans="1:5" ht="43.5" customHeight="1">
      <c r="A22" s="355" t="s">
        <v>854</v>
      </c>
      <c r="B22" s="359" t="s">
        <v>855</v>
      </c>
      <c r="C22" s="357">
        <v>150</v>
      </c>
      <c r="D22" s="357">
        <v>142</v>
      </c>
      <c r="E22" s="358">
        <v>126</v>
      </c>
    </row>
    <row r="23" spans="1:5" ht="105" customHeight="1">
      <c r="A23" s="355" t="s">
        <v>856</v>
      </c>
      <c r="B23" s="359" t="s">
        <v>857</v>
      </c>
      <c r="C23" s="357">
        <v>360</v>
      </c>
      <c r="D23" s="357">
        <v>342</v>
      </c>
      <c r="E23" s="358">
        <v>302</v>
      </c>
    </row>
    <row r="24" spans="1:5" ht="124.5" customHeight="1">
      <c r="A24" s="355" t="s">
        <v>858</v>
      </c>
      <c r="B24" s="359" t="s">
        <v>859</v>
      </c>
      <c r="C24" s="357">
        <v>905</v>
      </c>
      <c r="D24" s="357">
        <v>859</v>
      </c>
      <c r="E24" s="358">
        <v>760</v>
      </c>
    </row>
    <row r="25" spans="1:5" ht="123.75" customHeight="1">
      <c r="A25" s="355" t="s">
        <v>860</v>
      </c>
      <c r="B25" s="359" t="s">
        <v>861</v>
      </c>
      <c r="C25" s="357">
        <v>570</v>
      </c>
      <c r="D25" s="357">
        <v>541</v>
      </c>
      <c r="E25" s="358">
        <v>478</v>
      </c>
    </row>
    <row r="26" spans="3:5" ht="19.5" customHeight="1">
      <c r="C26" s="361"/>
      <c r="D26" s="361"/>
      <c r="E26" s="361"/>
    </row>
    <row r="27" spans="1:5" ht="24.75" customHeight="1">
      <c r="A27" s="334" t="s">
        <v>862</v>
      </c>
      <c r="B27" s="334"/>
      <c r="C27" s="334"/>
      <c r="D27" s="334"/>
      <c r="E27" s="334"/>
    </row>
    <row r="28" spans="1:5" ht="18" customHeight="1">
      <c r="A28" s="341" t="s">
        <v>863</v>
      </c>
      <c r="B28" s="341"/>
      <c r="C28" s="341"/>
      <c r="D28" s="341"/>
      <c r="E28" s="341"/>
    </row>
    <row r="29" spans="1:5" ht="132.75" customHeight="1">
      <c r="A29" s="349" t="s">
        <v>864</v>
      </c>
      <c r="B29" s="362" t="s">
        <v>865</v>
      </c>
      <c r="C29" s="363">
        <v>26112</v>
      </c>
      <c r="D29" s="20">
        <v>23936</v>
      </c>
      <c r="E29" s="364">
        <v>21107</v>
      </c>
    </row>
    <row r="30" spans="1:5" ht="123" customHeight="1">
      <c r="A30" s="365" t="s">
        <v>866</v>
      </c>
      <c r="B30" s="366" t="s">
        <v>867</v>
      </c>
      <c r="C30" s="348">
        <v>38250</v>
      </c>
      <c r="D30" s="344">
        <v>35062</v>
      </c>
      <c r="E30" s="367">
        <v>30918</v>
      </c>
    </row>
    <row r="31" spans="1:5" ht="126.75" customHeight="1">
      <c r="A31" s="365" t="s">
        <v>868</v>
      </c>
      <c r="B31" s="366" t="s">
        <v>869</v>
      </c>
      <c r="C31" s="348">
        <v>43146</v>
      </c>
      <c r="D31" s="344">
        <v>39550</v>
      </c>
      <c r="E31" s="367">
        <v>34876</v>
      </c>
    </row>
    <row r="32" spans="1:5" ht="24" customHeight="1">
      <c r="A32" s="354" t="s">
        <v>14</v>
      </c>
      <c r="B32" s="354"/>
      <c r="C32" s="354"/>
      <c r="D32" s="354"/>
      <c r="E32" s="354"/>
    </row>
    <row r="33" spans="1:5" ht="131.25" customHeight="1">
      <c r="A33" s="355" t="s">
        <v>870</v>
      </c>
      <c r="B33" s="359" t="s">
        <v>871</v>
      </c>
      <c r="C33" s="368" t="s">
        <v>872</v>
      </c>
      <c r="D33" s="368">
        <v>2101</v>
      </c>
      <c r="E33" s="369">
        <v>1858</v>
      </c>
    </row>
    <row r="34" spans="1:5" ht="48.75" customHeight="1">
      <c r="A34" s="355" t="s">
        <v>873</v>
      </c>
      <c r="B34" s="359" t="s">
        <v>874</v>
      </c>
      <c r="C34" s="368" t="s">
        <v>875</v>
      </c>
      <c r="D34" s="368">
        <v>2599</v>
      </c>
      <c r="E34" s="369">
        <v>2298</v>
      </c>
    </row>
    <row r="35" spans="1:5" ht="133.5" customHeight="1">
      <c r="A35" s="355" t="s">
        <v>876</v>
      </c>
      <c r="B35" s="359" t="s">
        <v>877</v>
      </c>
      <c r="C35" s="368" t="s">
        <v>878</v>
      </c>
      <c r="D35" s="368">
        <v>980</v>
      </c>
      <c r="E35" s="369">
        <v>866</v>
      </c>
    </row>
    <row r="36" spans="1:5" ht="145.5" customHeight="1">
      <c r="A36" s="355" t="s">
        <v>879</v>
      </c>
      <c r="B36" s="359" t="s">
        <v>880</v>
      </c>
      <c r="C36" s="368" t="s">
        <v>881</v>
      </c>
      <c r="D36" s="368">
        <v>1451</v>
      </c>
      <c r="E36" s="369">
        <v>1283</v>
      </c>
    </row>
    <row r="37" spans="1:5" ht="51" customHeight="1">
      <c r="A37" s="355" t="s">
        <v>882</v>
      </c>
      <c r="B37" s="359" t="s">
        <v>883</v>
      </c>
      <c r="C37" s="368" t="s">
        <v>884</v>
      </c>
      <c r="D37" s="368">
        <v>1755</v>
      </c>
      <c r="E37" s="369">
        <v>1552</v>
      </c>
    </row>
    <row r="38" spans="1:5" ht="45.75" customHeight="1">
      <c r="A38" s="355" t="s">
        <v>885</v>
      </c>
      <c r="B38" s="359" t="s">
        <v>886</v>
      </c>
      <c r="C38" s="368" t="s">
        <v>887</v>
      </c>
      <c r="D38" s="368">
        <v>2707</v>
      </c>
      <c r="E38" s="369">
        <v>2394</v>
      </c>
    </row>
    <row r="39" spans="1:5" ht="132.75">
      <c r="A39" s="355" t="s">
        <v>888</v>
      </c>
      <c r="B39" s="359" t="s">
        <v>889</v>
      </c>
      <c r="C39" s="368" t="s">
        <v>890</v>
      </c>
      <c r="D39" s="368">
        <v>2713</v>
      </c>
      <c r="E39" s="369">
        <v>2399</v>
      </c>
    </row>
    <row r="40" spans="1:5" ht="51.75" customHeight="1">
      <c r="A40" s="355" t="s">
        <v>891</v>
      </c>
      <c r="B40" s="359" t="s">
        <v>892</v>
      </c>
      <c r="C40" s="368" t="s">
        <v>893</v>
      </c>
      <c r="D40" s="368">
        <v>3511</v>
      </c>
      <c r="E40" s="369">
        <v>3104</v>
      </c>
    </row>
    <row r="41" spans="3:5" ht="12.75">
      <c r="C41" s="361"/>
      <c r="D41" s="361"/>
      <c r="E41" s="361"/>
    </row>
    <row r="42" spans="1:8" ht="32.25" customHeight="1">
      <c r="A42" s="370" t="s">
        <v>894</v>
      </c>
      <c r="B42" s="370"/>
      <c r="C42" s="370"/>
      <c r="D42" s="370"/>
      <c r="E42" s="370"/>
      <c r="F42" s="371"/>
      <c r="G42" s="371"/>
      <c r="H42" s="371"/>
    </row>
    <row r="43" spans="1:8" ht="84.75">
      <c r="A43" s="372" t="s">
        <v>895</v>
      </c>
      <c r="B43" s="373" t="s">
        <v>896</v>
      </c>
      <c r="C43" s="374">
        <v>46248</v>
      </c>
      <c r="D43" s="375">
        <v>42394</v>
      </c>
      <c r="E43" s="376">
        <v>37383</v>
      </c>
      <c r="F43" s="377"/>
      <c r="G43" s="377"/>
      <c r="H43" s="377"/>
    </row>
    <row r="44" spans="1:8" ht="88.5" customHeight="1">
      <c r="A44" s="378" t="s">
        <v>897</v>
      </c>
      <c r="B44" s="378" t="s">
        <v>898</v>
      </c>
      <c r="C44" s="374">
        <v>61506</v>
      </c>
      <c r="D44" s="375">
        <v>56308</v>
      </c>
      <c r="E44" s="379">
        <v>49717</v>
      </c>
      <c r="F44" s="380"/>
      <c r="G44" s="380"/>
      <c r="H44" s="380"/>
    </row>
    <row r="45" spans="1:5" ht="108.75">
      <c r="A45" s="378" t="s">
        <v>899</v>
      </c>
      <c r="B45" s="378" t="s">
        <v>900</v>
      </c>
      <c r="C45" s="374">
        <v>79764</v>
      </c>
      <c r="D45" s="375">
        <v>73117</v>
      </c>
      <c r="E45" s="379">
        <v>64475</v>
      </c>
    </row>
    <row r="46" spans="3:5" ht="31.5" customHeight="1">
      <c r="C46" s="361"/>
      <c r="D46" s="361"/>
      <c r="E46" s="361"/>
    </row>
    <row r="47" spans="1:5" ht="27.75" customHeight="1">
      <c r="A47" s="334" t="s">
        <v>901</v>
      </c>
      <c r="B47" s="334"/>
      <c r="C47" s="334"/>
      <c r="D47" s="334"/>
      <c r="E47" s="334"/>
    </row>
    <row r="48" spans="1:5" ht="120.75">
      <c r="A48" s="355" t="s">
        <v>902</v>
      </c>
      <c r="B48" s="359" t="s">
        <v>903</v>
      </c>
      <c r="C48" s="368" t="s">
        <v>904</v>
      </c>
      <c r="D48" s="368" t="s">
        <v>291</v>
      </c>
      <c r="E48" s="368" t="s">
        <v>291</v>
      </c>
    </row>
    <row r="49" spans="1:5" ht="17.25" customHeight="1">
      <c r="A49" s="355" t="s">
        <v>905</v>
      </c>
      <c r="B49" s="359" t="s">
        <v>906</v>
      </c>
      <c r="C49" s="368">
        <v>285</v>
      </c>
      <c r="D49" s="368" t="s">
        <v>291</v>
      </c>
      <c r="E49" s="368" t="s">
        <v>291</v>
      </c>
    </row>
    <row r="50" spans="1:5" ht="21.75" customHeight="1">
      <c r="A50" s="355" t="s">
        <v>907</v>
      </c>
      <c r="B50" s="359" t="s">
        <v>908</v>
      </c>
      <c r="C50" s="368">
        <v>285</v>
      </c>
      <c r="D50" s="368" t="s">
        <v>291</v>
      </c>
      <c r="E50" s="368" t="s">
        <v>291</v>
      </c>
    </row>
  </sheetData>
  <mergeCells count="9">
    <mergeCell ref="A3:E3"/>
    <mergeCell ref="A4:E4"/>
    <mergeCell ref="A6:E6"/>
    <mergeCell ref="A16:E16"/>
    <mergeCell ref="A27:E27"/>
    <mergeCell ref="A28:E28"/>
    <mergeCell ref="A32:E32"/>
    <mergeCell ref="A42:E42"/>
    <mergeCell ref="A47:E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5"/>
  <sheetViews>
    <sheetView zoomScale="80" zoomScaleNormal="80" workbookViewId="0" topLeftCell="A25">
      <selection activeCell="B30" sqref="B30"/>
    </sheetView>
  </sheetViews>
  <sheetFormatPr defaultColWidth="9.140625" defaultRowHeight="12.75"/>
  <cols>
    <col min="1" max="1" width="19.8515625" style="9" customWidth="1"/>
    <col min="2" max="2" width="82.7109375" style="9" customWidth="1"/>
    <col min="3" max="5" width="10.140625" style="9" customWidth="1"/>
    <col min="6" max="16384" width="8.8515625" style="9" customWidth="1"/>
  </cols>
  <sheetData>
    <row r="1" spans="1:2" ht="90" customHeight="1">
      <c r="A1" s="8"/>
      <c r="B1" s="1" t="s">
        <v>909</v>
      </c>
    </row>
    <row r="2" spans="1:5" ht="51" customHeight="1">
      <c r="A2" s="40" t="s">
        <v>24</v>
      </c>
      <c r="B2" s="41" t="s">
        <v>25</v>
      </c>
      <c r="C2" s="40" t="s">
        <v>26</v>
      </c>
      <c r="D2" s="40" t="s">
        <v>27</v>
      </c>
      <c r="E2" s="40" t="s">
        <v>28</v>
      </c>
    </row>
    <row r="3" spans="1:5" ht="51" customHeight="1">
      <c r="A3" s="21" t="s">
        <v>910</v>
      </c>
      <c r="B3" s="16" t="s">
        <v>911</v>
      </c>
      <c r="C3" s="17">
        <v>12880</v>
      </c>
      <c r="D3" s="17">
        <v>11200</v>
      </c>
      <c r="E3" s="17">
        <v>10640</v>
      </c>
    </row>
    <row r="4" spans="1:5" ht="51" customHeight="1">
      <c r="A4" s="21" t="s">
        <v>912</v>
      </c>
      <c r="B4" s="16" t="s">
        <v>913</v>
      </c>
      <c r="C4" s="17">
        <v>12880</v>
      </c>
      <c r="D4" s="17">
        <v>11200</v>
      </c>
      <c r="E4" s="17">
        <v>10640</v>
      </c>
    </row>
    <row r="5" spans="1:5" ht="51" customHeight="1">
      <c r="A5" s="360" t="s">
        <v>914</v>
      </c>
      <c r="B5" s="359" t="s">
        <v>915</v>
      </c>
      <c r="C5" s="355">
        <v>6440</v>
      </c>
      <c r="D5" s="355">
        <v>5600</v>
      </c>
      <c r="E5" s="355">
        <v>5320</v>
      </c>
    </row>
    <row r="6" spans="1:5" ht="12.75" customHeight="1">
      <c r="A6" s="381"/>
      <c r="B6" s="381"/>
      <c r="C6" s="382"/>
      <c r="D6" s="382"/>
      <c r="E6" s="382"/>
    </row>
    <row r="7" spans="1:5" ht="51" customHeight="1">
      <c r="A7" s="21" t="s">
        <v>916</v>
      </c>
      <c r="B7" s="16" t="s">
        <v>917</v>
      </c>
      <c r="C7" s="17">
        <v>13850</v>
      </c>
      <c r="D7" s="17">
        <v>11080</v>
      </c>
      <c r="E7" s="17">
        <v>10385</v>
      </c>
    </row>
    <row r="8" spans="1:5" ht="51" customHeight="1">
      <c r="A8" s="21" t="s">
        <v>918</v>
      </c>
      <c r="B8" s="16" t="s">
        <v>919</v>
      </c>
      <c r="C8" s="17">
        <v>16100</v>
      </c>
      <c r="D8" s="17">
        <v>12880</v>
      </c>
      <c r="E8" s="17">
        <v>12075</v>
      </c>
    </row>
    <row r="9" spans="1:5" ht="51" customHeight="1">
      <c r="A9" s="21" t="s">
        <v>920</v>
      </c>
      <c r="B9" s="16" t="s">
        <v>921</v>
      </c>
      <c r="C9" s="17">
        <v>18355</v>
      </c>
      <c r="D9" s="17">
        <v>14685</v>
      </c>
      <c r="E9" s="17">
        <v>13770</v>
      </c>
    </row>
    <row r="10" spans="1:5" ht="51" customHeight="1">
      <c r="A10" s="21" t="s">
        <v>922</v>
      </c>
      <c r="B10" s="16" t="s">
        <v>923</v>
      </c>
      <c r="C10" s="17">
        <v>20610</v>
      </c>
      <c r="D10" s="17">
        <v>16490</v>
      </c>
      <c r="E10" s="17">
        <v>15460</v>
      </c>
    </row>
    <row r="11" spans="1:5" ht="51" customHeight="1">
      <c r="A11" s="21" t="s">
        <v>924</v>
      </c>
      <c r="B11" s="16" t="s">
        <v>925</v>
      </c>
      <c r="C11" s="17">
        <v>22865</v>
      </c>
      <c r="D11" s="17">
        <v>18290</v>
      </c>
      <c r="E11" s="17">
        <v>17150</v>
      </c>
    </row>
    <row r="12" spans="1:5" ht="51" customHeight="1">
      <c r="A12" s="21" t="s">
        <v>926</v>
      </c>
      <c r="B12" s="16" t="s">
        <v>927</v>
      </c>
      <c r="C12" s="17">
        <v>25120</v>
      </c>
      <c r="D12" s="17">
        <v>20095</v>
      </c>
      <c r="E12" s="17">
        <v>18840</v>
      </c>
    </row>
    <row r="13" spans="1:5" ht="51" customHeight="1">
      <c r="A13" s="21" t="s">
        <v>928</v>
      </c>
      <c r="B13" s="16" t="s">
        <v>929</v>
      </c>
      <c r="C13" s="17">
        <v>27370</v>
      </c>
      <c r="D13" s="17">
        <v>21900</v>
      </c>
      <c r="E13" s="17">
        <v>20530</v>
      </c>
    </row>
    <row r="14" spans="1:5" ht="12.75" customHeight="1">
      <c r="A14" s="381"/>
      <c r="B14" s="381"/>
      <c r="C14" s="382"/>
      <c r="D14" s="382"/>
      <c r="E14" s="382"/>
    </row>
    <row r="15" spans="1:5" ht="51" customHeight="1">
      <c r="A15" s="21" t="s">
        <v>930</v>
      </c>
      <c r="B15" s="16" t="s">
        <v>931</v>
      </c>
      <c r="C15" s="17">
        <v>23185</v>
      </c>
      <c r="D15" s="17">
        <v>18550</v>
      </c>
      <c r="E15" s="17">
        <v>17390</v>
      </c>
    </row>
    <row r="16" spans="1:5" ht="51" customHeight="1">
      <c r="A16" s="21" t="s">
        <v>932</v>
      </c>
      <c r="B16" s="16" t="s">
        <v>933</v>
      </c>
      <c r="C16" s="17">
        <v>27695</v>
      </c>
      <c r="D16" s="17">
        <v>22155</v>
      </c>
      <c r="E16" s="17">
        <v>20770</v>
      </c>
    </row>
    <row r="17" spans="1:5" ht="51" customHeight="1">
      <c r="A17" s="21" t="s">
        <v>934</v>
      </c>
      <c r="B17" s="16" t="s">
        <v>935</v>
      </c>
      <c r="C17" s="17">
        <v>32200</v>
      </c>
      <c r="D17" s="17">
        <v>25760</v>
      </c>
      <c r="E17" s="17">
        <v>24150</v>
      </c>
    </row>
    <row r="18" spans="1:5" ht="51" customHeight="1">
      <c r="A18" s="21" t="s">
        <v>936</v>
      </c>
      <c r="B18" s="16" t="s">
        <v>937</v>
      </c>
      <c r="C18" s="17">
        <v>36710</v>
      </c>
      <c r="D18" s="17">
        <v>29370</v>
      </c>
      <c r="E18" s="17">
        <v>27535</v>
      </c>
    </row>
    <row r="19" spans="1:5" ht="51" customHeight="1">
      <c r="A19" s="21" t="s">
        <v>938</v>
      </c>
      <c r="B19" s="16" t="s">
        <v>939</v>
      </c>
      <c r="C19" s="17">
        <v>41220</v>
      </c>
      <c r="D19" s="17">
        <v>32975</v>
      </c>
      <c r="E19" s="17">
        <v>30915</v>
      </c>
    </row>
    <row r="20" spans="1:5" ht="51" customHeight="1">
      <c r="A20" s="21" t="s">
        <v>940</v>
      </c>
      <c r="B20" s="16" t="s">
        <v>941</v>
      </c>
      <c r="C20" s="17">
        <v>45725</v>
      </c>
      <c r="D20" s="17">
        <v>36580</v>
      </c>
      <c r="E20" s="17">
        <v>34295</v>
      </c>
    </row>
    <row r="21" spans="1:5" ht="51" customHeight="1">
      <c r="A21" s="21" t="s">
        <v>942</v>
      </c>
      <c r="B21" s="16" t="s">
        <v>943</v>
      </c>
      <c r="C21" s="17">
        <v>50235</v>
      </c>
      <c r="D21" s="17">
        <v>40185</v>
      </c>
      <c r="E21" s="17">
        <v>37675</v>
      </c>
    </row>
    <row r="22" spans="1:5" ht="51" customHeight="1">
      <c r="A22" s="21" t="s">
        <v>944</v>
      </c>
      <c r="B22" s="16" t="s">
        <v>945</v>
      </c>
      <c r="C22" s="17">
        <v>54740</v>
      </c>
      <c r="D22" s="17">
        <v>43795</v>
      </c>
      <c r="E22" s="17">
        <v>41055</v>
      </c>
    </row>
    <row r="23" spans="1:5" ht="12.75" customHeight="1">
      <c r="A23" s="381"/>
      <c r="B23" s="383"/>
      <c r="C23" s="382"/>
      <c r="D23" s="382"/>
      <c r="E23" s="382"/>
    </row>
    <row r="24" spans="1:5" ht="51" customHeight="1">
      <c r="A24" s="21" t="s">
        <v>946</v>
      </c>
      <c r="B24" s="16" t="s">
        <v>947</v>
      </c>
      <c r="C24" s="17">
        <v>29950</v>
      </c>
      <c r="D24" s="17">
        <v>23960</v>
      </c>
      <c r="E24" s="17">
        <v>22460</v>
      </c>
    </row>
    <row r="25" spans="1:5" ht="51" customHeight="1">
      <c r="A25" s="21" t="s">
        <v>948</v>
      </c>
      <c r="B25" s="16" t="s">
        <v>949</v>
      </c>
      <c r="C25" s="17">
        <v>37030</v>
      </c>
      <c r="D25" s="17">
        <v>29625</v>
      </c>
      <c r="E25" s="17">
        <v>27775</v>
      </c>
    </row>
    <row r="26" spans="1:5" ht="51" customHeight="1">
      <c r="A26" s="21" t="s">
        <v>950</v>
      </c>
      <c r="B26" s="16" t="s">
        <v>951</v>
      </c>
      <c r="C26" s="17">
        <v>43795</v>
      </c>
      <c r="D26" s="17">
        <v>35035</v>
      </c>
      <c r="E26" s="17">
        <v>32845</v>
      </c>
    </row>
    <row r="27" spans="1:5" ht="51" customHeight="1">
      <c r="A27" s="21" t="s">
        <v>952</v>
      </c>
      <c r="B27" s="16" t="s">
        <v>953</v>
      </c>
      <c r="C27" s="17">
        <v>50880</v>
      </c>
      <c r="D27" s="17">
        <v>40700</v>
      </c>
      <c r="E27" s="17">
        <v>38157</v>
      </c>
    </row>
    <row r="28" spans="1:5" ht="51" customHeight="1">
      <c r="A28" s="21" t="s">
        <v>954</v>
      </c>
      <c r="B28" s="16" t="s">
        <v>955</v>
      </c>
      <c r="C28" s="17">
        <v>57960</v>
      </c>
      <c r="D28" s="17">
        <v>46370</v>
      </c>
      <c r="E28" s="17">
        <v>43470</v>
      </c>
    </row>
    <row r="29" spans="1:5" ht="51" customHeight="1">
      <c r="A29" s="21" t="s">
        <v>956</v>
      </c>
      <c r="B29" s="16" t="s">
        <v>957</v>
      </c>
      <c r="C29" s="17">
        <v>64725</v>
      </c>
      <c r="D29" s="17">
        <v>51780</v>
      </c>
      <c r="E29" s="17">
        <v>48545</v>
      </c>
    </row>
    <row r="30" spans="1:5" ht="51" customHeight="1">
      <c r="A30" s="21" t="s">
        <v>958</v>
      </c>
      <c r="B30" s="16" t="s">
        <v>959</v>
      </c>
      <c r="C30" s="17">
        <v>71810</v>
      </c>
      <c r="D30" s="17">
        <v>57445</v>
      </c>
      <c r="E30" s="17">
        <v>53855</v>
      </c>
    </row>
    <row r="31" spans="1:5" ht="51" customHeight="1">
      <c r="A31" s="21" t="s">
        <v>960</v>
      </c>
      <c r="B31" s="16" t="s">
        <v>961</v>
      </c>
      <c r="C31" s="17">
        <v>78570</v>
      </c>
      <c r="D31" s="17">
        <v>62855</v>
      </c>
      <c r="E31" s="17">
        <v>58930</v>
      </c>
    </row>
    <row r="32" spans="1:5" ht="12.75" customHeight="1">
      <c r="A32" s="381"/>
      <c r="B32" s="383"/>
      <c r="C32" s="382"/>
      <c r="D32" s="382"/>
      <c r="E32" s="382"/>
    </row>
    <row r="33" spans="1:5" ht="51" customHeight="1">
      <c r="A33" s="21" t="s">
        <v>962</v>
      </c>
      <c r="B33" s="16" t="s">
        <v>963</v>
      </c>
      <c r="C33" s="17">
        <v>32200</v>
      </c>
      <c r="D33" s="17">
        <v>25760</v>
      </c>
      <c r="E33" s="17">
        <v>24150</v>
      </c>
    </row>
    <row r="34" spans="1:5" ht="51" customHeight="1">
      <c r="A34" s="21" t="s">
        <v>964</v>
      </c>
      <c r="B34" s="16" t="s">
        <v>965</v>
      </c>
      <c r="C34" s="17">
        <v>37030</v>
      </c>
      <c r="D34" s="17">
        <v>29625</v>
      </c>
      <c r="E34" s="17">
        <v>27775</v>
      </c>
    </row>
    <row r="35" spans="1:5" ht="51" customHeight="1">
      <c r="A35" s="21" t="s">
        <v>966</v>
      </c>
      <c r="B35" s="16" t="s">
        <v>967</v>
      </c>
      <c r="C35" s="17">
        <v>41860</v>
      </c>
      <c r="D35" s="17">
        <v>33490</v>
      </c>
      <c r="E35" s="17">
        <v>31395</v>
      </c>
    </row>
    <row r="36" spans="1:5" ht="51" customHeight="1">
      <c r="A36" s="21" t="s">
        <v>968</v>
      </c>
      <c r="B36" s="16" t="s">
        <v>969</v>
      </c>
      <c r="C36" s="17">
        <v>46690</v>
      </c>
      <c r="D36" s="17">
        <v>37355</v>
      </c>
      <c r="E36" s="17">
        <v>35020</v>
      </c>
    </row>
    <row r="37" spans="1:5" ht="51" customHeight="1">
      <c r="A37" s="21" t="s">
        <v>970</v>
      </c>
      <c r="B37" s="16" t="s">
        <v>971</v>
      </c>
      <c r="C37" s="17">
        <v>56000</v>
      </c>
      <c r="D37" s="17">
        <v>44800</v>
      </c>
      <c r="E37" s="17">
        <v>42000</v>
      </c>
    </row>
    <row r="38" spans="1:5" ht="51" customHeight="1">
      <c r="A38" s="21" t="s">
        <v>972</v>
      </c>
      <c r="B38" s="16" t="s">
        <v>973</v>
      </c>
      <c r="C38" s="17">
        <v>68460</v>
      </c>
      <c r="D38" s="17">
        <v>54770</v>
      </c>
      <c r="E38" s="17">
        <v>51345</v>
      </c>
    </row>
    <row r="39" spans="1:5" ht="51" customHeight="1">
      <c r="A39" s="21" t="s">
        <v>974</v>
      </c>
      <c r="B39" s="16" t="s">
        <v>975</v>
      </c>
      <c r="C39" s="17">
        <v>83720</v>
      </c>
      <c r="D39" s="17">
        <v>66980</v>
      </c>
      <c r="E39" s="17">
        <v>62790</v>
      </c>
    </row>
    <row r="40" spans="1:5" ht="51" customHeight="1">
      <c r="A40" s="21" t="s">
        <v>976</v>
      </c>
      <c r="B40" s="16" t="s">
        <v>977</v>
      </c>
      <c r="C40" s="17">
        <v>93380</v>
      </c>
      <c r="D40" s="17">
        <v>74705</v>
      </c>
      <c r="E40" s="17">
        <v>70035</v>
      </c>
    </row>
    <row r="41" spans="1:5" ht="51" customHeight="1">
      <c r="A41" s="21" t="s">
        <v>978</v>
      </c>
      <c r="B41" s="16" t="s">
        <v>979</v>
      </c>
      <c r="C41" s="17">
        <v>103040</v>
      </c>
      <c r="D41" s="17">
        <v>82435</v>
      </c>
      <c r="E41" s="17">
        <v>77280</v>
      </c>
    </row>
    <row r="42" spans="1:5" ht="51" customHeight="1">
      <c r="A42" s="21" t="s">
        <v>980</v>
      </c>
      <c r="B42" s="16" t="s">
        <v>981</v>
      </c>
      <c r="C42" s="17">
        <v>112700</v>
      </c>
      <c r="D42" s="17">
        <v>90160</v>
      </c>
      <c r="E42" s="17">
        <v>84525</v>
      </c>
    </row>
    <row r="43" spans="1:5" ht="12.75" customHeight="1">
      <c r="A43" s="381"/>
      <c r="B43" s="383"/>
      <c r="C43" s="382"/>
      <c r="D43" s="382"/>
      <c r="E43" s="382"/>
    </row>
    <row r="44" spans="1:5" ht="51" customHeight="1">
      <c r="A44" s="21" t="s">
        <v>982</v>
      </c>
      <c r="B44" s="16" t="s">
        <v>983</v>
      </c>
      <c r="C44" s="17">
        <v>32200</v>
      </c>
      <c r="D44" s="17">
        <v>25760</v>
      </c>
      <c r="E44" s="17">
        <v>24150</v>
      </c>
    </row>
    <row r="45" spans="1:5" ht="51" customHeight="1">
      <c r="A45" s="21" t="s">
        <v>984</v>
      </c>
      <c r="B45" s="16" t="s">
        <v>985</v>
      </c>
      <c r="C45" s="17">
        <v>37030</v>
      </c>
      <c r="D45" s="17">
        <v>29625</v>
      </c>
      <c r="E45" s="17">
        <v>27775</v>
      </c>
    </row>
    <row r="46" spans="1:5" ht="51" customHeight="1">
      <c r="A46" s="21" t="s">
        <v>986</v>
      </c>
      <c r="B46" s="16" t="s">
        <v>987</v>
      </c>
      <c r="C46" s="17">
        <v>41860</v>
      </c>
      <c r="D46" s="17">
        <v>33490</v>
      </c>
      <c r="E46" s="17">
        <v>31395</v>
      </c>
    </row>
    <row r="47" spans="1:5" ht="51" customHeight="1">
      <c r="A47" s="21" t="s">
        <v>988</v>
      </c>
      <c r="B47" s="16" t="s">
        <v>989</v>
      </c>
      <c r="C47" s="17">
        <v>46690</v>
      </c>
      <c r="D47" s="17">
        <v>37355</v>
      </c>
      <c r="E47" s="17">
        <v>35020</v>
      </c>
    </row>
    <row r="48" spans="1:5" ht="12.75" customHeight="1">
      <c r="A48" s="381"/>
      <c r="B48" s="383"/>
      <c r="C48" s="382"/>
      <c r="D48" s="382"/>
      <c r="E48" s="382"/>
    </row>
    <row r="49" spans="1:5" ht="51" customHeight="1">
      <c r="A49" s="21" t="s">
        <v>990</v>
      </c>
      <c r="B49" s="16" t="s">
        <v>991</v>
      </c>
      <c r="C49" s="17">
        <v>46690</v>
      </c>
      <c r="D49" s="17">
        <v>37355</v>
      </c>
      <c r="E49" s="17">
        <v>35020</v>
      </c>
    </row>
    <row r="50" spans="1:5" ht="51" customHeight="1">
      <c r="A50" s="21" t="s">
        <v>992</v>
      </c>
      <c r="B50" s="16" t="s">
        <v>993</v>
      </c>
      <c r="C50" s="17">
        <v>51520</v>
      </c>
      <c r="D50" s="17">
        <v>41220</v>
      </c>
      <c r="E50" s="17">
        <v>38640</v>
      </c>
    </row>
    <row r="51" spans="1:5" ht="51" customHeight="1">
      <c r="A51" s="21" t="s">
        <v>994</v>
      </c>
      <c r="B51" s="16" t="s">
        <v>995</v>
      </c>
      <c r="C51" s="17">
        <v>54740</v>
      </c>
      <c r="D51" s="17">
        <v>43795</v>
      </c>
      <c r="E51" s="17">
        <v>41055</v>
      </c>
    </row>
    <row r="52" spans="1:5" ht="51" customHeight="1">
      <c r="A52" s="21" t="s">
        <v>996</v>
      </c>
      <c r="B52" s="16" t="s">
        <v>997</v>
      </c>
      <c r="C52" s="17">
        <v>65660</v>
      </c>
      <c r="D52" s="17">
        <v>52530</v>
      </c>
      <c r="E52" s="17">
        <v>49245</v>
      </c>
    </row>
    <row r="53" spans="1:5" ht="51" customHeight="1">
      <c r="A53" s="21" t="s">
        <v>998</v>
      </c>
      <c r="B53" s="16" t="s">
        <v>999</v>
      </c>
      <c r="C53" s="17">
        <v>83720</v>
      </c>
      <c r="D53" s="17">
        <v>66980</v>
      </c>
      <c r="E53" s="17">
        <v>62790</v>
      </c>
    </row>
    <row r="54" spans="1:5" ht="51" customHeight="1">
      <c r="A54" s="21" t="s">
        <v>1000</v>
      </c>
      <c r="B54" s="16" t="s">
        <v>1001</v>
      </c>
      <c r="C54" s="17">
        <v>92610</v>
      </c>
      <c r="D54" s="17">
        <v>74090</v>
      </c>
      <c r="E54" s="17">
        <v>69460</v>
      </c>
    </row>
    <row r="55" spans="1:5" ht="51" customHeight="1">
      <c r="A55" s="21" t="s">
        <v>1002</v>
      </c>
      <c r="B55" s="16" t="s">
        <v>1003</v>
      </c>
      <c r="C55" s="17">
        <v>103040</v>
      </c>
      <c r="D55" s="17">
        <v>82435</v>
      </c>
      <c r="E55" s="17">
        <v>77280</v>
      </c>
    </row>
    <row r="56" spans="1:5" ht="12.75" customHeight="1">
      <c r="A56" s="381"/>
      <c r="B56" s="383"/>
      <c r="C56" s="382"/>
      <c r="D56" s="382"/>
      <c r="E56" s="382"/>
    </row>
    <row r="57" spans="1:5" ht="51" customHeight="1">
      <c r="A57" s="21" t="s">
        <v>1004</v>
      </c>
      <c r="B57" s="16" t="s">
        <v>1005</v>
      </c>
      <c r="C57" s="17">
        <v>57960</v>
      </c>
      <c r="D57" s="17">
        <v>46370</v>
      </c>
      <c r="E57" s="17">
        <v>43470</v>
      </c>
    </row>
    <row r="58" spans="1:5" ht="51" customHeight="1">
      <c r="A58" s="21" t="s">
        <v>1006</v>
      </c>
      <c r="B58" s="16" t="s">
        <v>1007</v>
      </c>
      <c r="C58" s="17">
        <v>67620</v>
      </c>
      <c r="D58" s="17">
        <v>54100</v>
      </c>
      <c r="E58" s="17">
        <v>50715</v>
      </c>
    </row>
    <row r="59" spans="1:5" ht="51" customHeight="1">
      <c r="A59" s="21" t="s">
        <v>1008</v>
      </c>
      <c r="B59" s="16" t="s">
        <v>1009</v>
      </c>
      <c r="C59" s="17">
        <v>82110</v>
      </c>
      <c r="D59" s="17">
        <v>65690</v>
      </c>
      <c r="E59" s="17">
        <v>61585</v>
      </c>
    </row>
    <row r="60" spans="1:5" ht="51" customHeight="1">
      <c r="A60" s="21" t="s">
        <v>1010</v>
      </c>
      <c r="B60" s="16" t="s">
        <v>1011</v>
      </c>
      <c r="C60" s="17">
        <v>103040</v>
      </c>
      <c r="D60" s="17">
        <v>82435</v>
      </c>
      <c r="E60" s="17">
        <v>77280</v>
      </c>
    </row>
    <row r="61" spans="1:5" ht="51" customHeight="1">
      <c r="A61" s="21" t="s">
        <v>1012</v>
      </c>
      <c r="B61" s="16" t="s">
        <v>1013</v>
      </c>
      <c r="C61" s="17">
        <v>109480</v>
      </c>
      <c r="D61" s="17">
        <v>87585</v>
      </c>
      <c r="E61" s="17">
        <v>82110</v>
      </c>
    </row>
    <row r="62" spans="1:5" ht="51" customHeight="1">
      <c r="A62" s="21" t="s">
        <v>1014</v>
      </c>
      <c r="B62" s="16" t="s">
        <v>1015</v>
      </c>
      <c r="C62" s="17">
        <v>122360</v>
      </c>
      <c r="D62" s="17">
        <v>97890</v>
      </c>
      <c r="E62" s="17">
        <v>91770</v>
      </c>
    </row>
    <row r="63" spans="1:5" ht="12.75" customHeight="1">
      <c r="A63" s="381"/>
      <c r="B63" s="383"/>
      <c r="C63" s="382"/>
      <c r="D63" s="382"/>
      <c r="E63" s="382"/>
    </row>
    <row r="64" spans="1:5" ht="51" customHeight="1">
      <c r="A64" s="21" t="s">
        <v>1016</v>
      </c>
      <c r="B64" s="16" t="s">
        <v>1017</v>
      </c>
      <c r="C64" s="17">
        <v>77280</v>
      </c>
      <c r="D64" s="17">
        <v>61825</v>
      </c>
      <c r="E64" s="17">
        <v>57960</v>
      </c>
    </row>
    <row r="65" spans="1:5" ht="51" customHeight="1">
      <c r="A65" s="21" t="s">
        <v>1018</v>
      </c>
      <c r="B65" s="16" t="s">
        <v>1019</v>
      </c>
      <c r="C65" s="17">
        <v>106260</v>
      </c>
      <c r="D65" s="17">
        <v>85010</v>
      </c>
      <c r="E65" s="17">
        <v>79695</v>
      </c>
    </row>
    <row r="66" spans="1:5" ht="51" customHeight="1">
      <c r="A66" s="21" t="s">
        <v>1020</v>
      </c>
      <c r="B66" s="16" t="s">
        <v>1021</v>
      </c>
      <c r="C66" s="17">
        <v>128800</v>
      </c>
      <c r="D66" s="17">
        <v>103040</v>
      </c>
      <c r="E66" s="17">
        <v>96600</v>
      </c>
    </row>
    <row r="67" spans="1:5" ht="51" customHeight="1">
      <c r="A67" s="21" t="s">
        <v>1022</v>
      </c>
      <c r="B67" s="16" t="s">
        <v>1023</v>
      </c>
      <c r="C67" s="17">
        <v>148120</v>
      </c>
      <c r="D67" s="17">
        <v>118500</v>
      </c>
      <c r="E67" s="17">
        <v>111090</v>
      </c>
    </row>
    <row r="68" spans="1:5" ht="51" customHeight="1">
      <c r="A68" s="21" t="s">
        <v>1024</v>
      </c>
      <c r="B68" s="16" t="s">
        <v>1025</v>
      </c>
      <c r="C68" s="17">
        <v>154560</v>
      </c>
      <c r="D68" s="17">
        <v>123650</v>
      </c>
      <c r="E68" s="17">
        <v>115920</v>
      </c>
    </row>
    <row r="69" spans="1:5" ht="51" customHeight="1">
      <c r="A69" s="21" t="s">
        <v>1026</v>
      </c>
      <c r="B69" s="16" t="s">
        <v>1027</v>
      </c>
      <c r="C69" s="17">
        <v>183540</v>
      </c>
      <c r="D69" s="17">
        <v>146835</v>
      </c>
      <c r="E69" s="17">
        <v>137655</v>
      </c>
    </row>
    <row r="70" spans="1:5" ht="12.75" customHeight="1">
      <c r="A70" s="381"/>
      <c r="B70" s="383"/>
      <c r="C70" s="382"/>
      <c r="D70" s="382"/>
      <c r="E70" s="382"/>
    </row>
    <row r="71" spans="1:5" ht="51" customHeight="1">
      <c r="A71" s="21" t="s">
        <v>1028</v>
      </c>
      <c r="B71" s="16" t="s">
        <v>1029</v>
      </c>
      <c r="C71" s="17">
        <v>159320</v>
      </c>
      <c r="D71" s="17">
        <v>127460</v>
      </c>
      <c r="E71" s="17">
        <v>119490</v>
      </c>
    </row>
    <row r="72" spans="1:5" ht="51" customHeight="1">
      <c r="A72" s="21" t="s">
        <v>1030</v>
      </c>
      <c r="B72" s="16" t="s">
        <v>1031</v>
      </c>
      <c r="C72" s="17">
        <v>131320</v>
      </c>
      <c r="D72" s="17">
        <v>105060</v>
      </c>
      <c r="E72" s="17">
        <v>98490</v>
      </c>
    </row>
    <row r="73" spans="1:5" ht="51" customHeight="1">
      <c r="A73" s="21" t="s">
        <v>1032</v>
      </c>
      <c r="B73" s="16" t="s">
        <v>1033</v>
      </c>
      <c r="C73" s="17">
        <v>103320</v>
      </c>
      <c r="D73" s="17">
        <v>82660</v>
      </c>
      <c r="E73" s="17">
        <v>77490</v>
      </c>
    </row>
    <row r="74" spans="1:5" ht="51" customHeight="1">
      <c r="A74" s="21" t="s">
        <v>1034</v>
      </c>
      <c r="B74" s="16" t="s">
        <v>1035</v>
      </c>
      <c r="C74" s="17">
        <v>75320</v>
      </c>
      <c r="D74" s="17">
        <v>60260</v>
      </c>
      <c r="E74" s="17">
        <v>56490</v>
      </c>
    </row>
    <row r="75" spans="1:5" ht="51" customHeight="1">
      <c r="A75" s="21" t="s">
        <v>1036</v>
      </c>
      <c r="B75" s="16" t="s">
        <v>1037</v>
      </c>
      <c r="C75" s="17">
        <v>187320</v>
      </c>
      <c r="D75" s="17">
        <v>149860</v>
      </c>
      <c r="E75" s="17">
        <v>140490</v>
      </c>
    </row>
    <row r="76" spans="1:5" ht="51" customHeight="1">
      <c r="A76" s="21" t="s">
        <v>1038</v>
      </c>
      <c r="B76" s="16" t="s">
        <v>1039</v>
      </c>
      <c r="C76" s="17">
        <v>159320</v>
      </c>
      <c r="D76" s="17">
        <v>127460</v>
      </c>
      <c r="E76" s="17">
        <v>119490</v>
      </c>
    </row>
    <row r="77" spans="1:5" ht="51" customHeight="1">
      <c r="A77" s="21" t="s">
        <v>1040</v>
      </c>
      <c r="B77" s="16" t="s">
        <v>1041</v>
      </c>
      <c r="C77" s="17">
        <v>131320</v>
      </c>
      <c r="D77" s="17">
        <v>105060</v>
      </c>
      <c r="E77" s="17">
        <v>98490</v>
      </c>
    </row>
    <row r="78" spans="1:5" ht="51" customHeight="1">
      <c r="A78" s="21" t="s">
        <v>1042</v>
      </c>
      <c r="B78" s="16" t="s">
        <v>1043</v>
      </c>
      <c r="C78" s="17">
        <v>117320</v>
      </c>
      <c r="D78" s="17">
        <v>93860</v>
      </c>
      <c r="E78" s="17">
        <v>87990</v>
      </c>
    </row>
    <row r="79" spans="1:5" ht="51" customHeight="1">
      <c r="A79" s="21" t="s">
        <v>1044</v>
      </c>
      <c r="B79" s="16" t="s">
        <v>1045</v>
      </c>
      <c r="C79" s="17">
        <v>103320</v>
      </c>
      <c r="D79" s="17">
        <v>82660</v>
      </c>
      <c r="E79" s="17">
        <v>77490</v>
      </c>
    </row>
    <row r="80" spans="1:5" ht="51" customHeight="1">
      <c r="A80" s="21" t="s">
        <v>1046</v>
      </c>
      <c r="B80" s="16" t="s">
        <v>1047</v>
      </c>
      <c r="C80" s="17">
        <v>89320</v>
      </c>
      <c r="D80" s="17">
        <v>71460</v>
      </c>
      <c r="E80" s="17">
        <v>66990</v>
      </c>
    </row>
    <row r="81" spans="1:5" ht="51" customHeight="1">
      <c r="A81" s="21" t="s">
        <v>1048</v>
      </c>
      <c r="B81" s="16" t="s">
        <v>1049</v>
      </c>
      <c r="C81" s="17">
        <v>75320</v>
      </c>
      <c r="D81" s="17">
        <v>60260</v>
      </c>
      <c r="E81" s="17">
        <v>56490</v>
      </c>
    </row>
    <row r="82" spans="1:5" ht="51" customHeight="1">
      <c r="A82" s="21" t="s">
        <v>1050</v>
      </c>
      <c r="B82" s="16" t="s">
        <v>1051</v>
      </c>
      <c r="C82" s="17">
        <v>47320</v>
      </c>
      <c r="D82" s="17">
        <v>37860</v>
      </c>
      <c r="E82" s="17">
        <v>35490</v>
      </c>
    </row>
    <row r="83" spans="1:5" ht="51" customHeight="1">
      <c r="A83" s="21" t="s">
        <v>1052</v>
      </c>
      <c r="B83" s="16" t="s">
        <v>1053</v>
      </c>
      <c r="C83" s="17">
        <v>60035</v>
      </c>
      <c r="D83" s="17">
        <v>48030</v>
      </c>
      <c r="E83" s="17">
        <v>45030</v>
      </c>
    </row>
    <row r="84" spans="1:5" ht="51" customHeight="1">
      <c r="A84" s="21" t="s">
        <v>1054</v>
      </c>
      <c r="B84" s="16" t="s">
        <v>1055</v>
      </c>
      <c r="C84" s="17">
        <v>669180</v>
      </c>
      <c r="D84" s="17">
        <v>535350</v>
      </c>
      <c r="E84" s="17">
        <v>501885</v>
      </c>
    </row>
    <row r="85" spans="1:5" ht="51" customHeight="1">
      <c r="A85" s="21" t="s">
        <v>1056</v>
      </c>
      <c r="B85" s="16" t="s">
        <v>1057</v>
      </c>
      <c r="C85" s="17">
        <v>991740</v>
      </c>
      <c r="D85" s="17">
        <v>826450</v>
      </c>
      <c r="E85" s="17">
        <v>743805</v>
      </c>
    </row>
    <row r="86" spans="1:5" ht="51" customHeight="1">
      <c r="A86" s="21" t="s">
        <v>1058</v>
      </c>
      <c r="B86" s="16" t="s">
        <v>1059</v>
      </c>
      <c r="C86" s="17">
        <v>1341180</v>
      </c>
      <c r="D86" s="17">
        <v>1117650</v>
      </c>
      <c r="E86" s="17">
        <v>1005890</v>
      </c>
    </row>
    <row r="87" spans="1:5" ht="51" customHeight="1">
      <c r="A87" s="21" t="s">
        <v>1060</v>
      </c>
      <c r="B87" s="16" t="s">
        <v>1051</v>
      </c>
      <c r="C87" s="17">
        <v>2406300</v>
      </c>
      <c r="D87" s="17">
        <v>2005250</v>
      </c>
      <c r="E87" s="17">
        <v>1804730</v>
      </c>
    </row>
    <row r="88" spans="1:5" ht="12.75">
      <c r="A88" s="384"/>
      <c r="B88" s="384"/>
      <c r="C88" s="384"/>
      <c r="D88" s="384"/>
      <c r="E88" s="384"/>
    </row>
    <row r="89" spans="1:5" ht="12.75">
      <c r="A89" s="384"/>
      <c r="B89" s="384"/>
      <c r="C89" s="384"/>
      <c r="D89" s="384"/>
      <c r="E89" s="384"/>
    </row>
    <row r="90" spans="1:5" ht="12.75">
      <c r="A90" s="384"/>
      <c r="B90" s="384"/>
      <c r="C90" s="384"/>
      <c r="D90" s="384"/>
      <c r="E90" s="384"/>
    </row>
    <row r="91" spans="1:5" ht="12.75">
      <c r="A91" s="384"/>
      <c r="B91" s="384"/>
      <c r="C91" s="384"/>
      <c r="D91" s="384"/>
      <c r="E91" s="384"/>
    </row>
    <row r="92" spans="1:5" ht="12.75">
      <c r="A92" s="384"/>
      <c r="B92" s="384"/>
      <c r="C92" s="384"/>
      <c r="D92" s="384"/>
      <c r="E92" s="384"/>
    </row>
    <row r="93" spans="1:5" ht="12.75">
      <c r="A93" s="384"/>
      <c r="B93" s="384"/>
      <c r="C93" s="384"/>
      <c r="D93" s="384"/>
      <c r="E93" s="384"/>
    </row>
    <row r="94" spans="1:5" ht="12.75">
      <c r="A94" s="384"/>
      <c r="B94" s="384"/>
      <c r="C94" s="384"/>
      <c r="D94" s="384"/>
      <c r="E94" s="384"/>
    </row>
    <row r="95" spans="1:5" ht="12.75">
      <c r="A95" s="384"/>
      <c r="B95" s="384"/>
      <c r="C95" s="384"/>
      <c r="D95" s="384"/>
      <c r="E95" s="384"/>
    </row>
    <row r="96" spans="1:5" ht="12.75">
      <c r="A96" s="384"/>
      <c r="B96" s="384"/>
      <c r="C96" s="384"/>
      <c r="D96" s="384"/>
      <c r="E96" s="384"/>
    </row>
    <row r="97" spans="1:5" ht="12.75">
      <c r="A97" s="384"/>
      <c r="B97" s="384"/>
      <c r="C97" s="384"/>
      <c r="D97" s="384"/>
      <c r="E97" s="384"/>
    </row>
    <row r="98" spans="1:5" ht="12.75">
      <c r="A98" s="384"/>
      <c r="B98" s="384"/>
      <c r="C98" s="384"/>
      <c r="D98" s="384"/>
      <c r="E98" s="384"/>
    </row>
    <row r="99" spans="1:5" ht="12.75">
      <c r="A99" s="384"/>
      <c r="B99" s="384"/>
      <c r="C99" s="384"/>
      <c r="D99" s="384"/>
      <c r="E99" s="384"/>
    </row>
    <row r="100" spans="1:5" ht="12.75">
      <c r="A100" s="384"/>
      <c r="B100" s="384"/>
      <c r="C100" s="384"/>
      <c r="D100" s="384"/>
      <c r="E100" s="384"/>
    </row>
    <row r="101" spans="1:5" ht="12.75">
      <c r="A101" s="384"/>
      <c r="B101" s="384"/>
      <c r="C101" s="384"/>
      <c r="D101" s="384"/>
      <c r="E101" s="384"/>
    </row>
    <row r="102" spans="1:5" ht="12.75">
      <c r="A102" s="384"/>
      <c r="B102" s="384"/>
      <c r="C102" s="384"/>
      <c r="D102" s="384"/>
      <c r="E102" s="384"/>
    </row>
    <row r="103" spans="1:5" ht="12.75">
      <c r="A103" s="384"/>
      <c r="B103" s="384"/>
      <c r="C103" s="384"/>
      <c r="D103" s="384"/>
      <c r="E103" s="384"/>
    </row>
    <row r="104" spans="1:5" ht="12.75">
      <c r="A104" s="384"/>
      <c r="B104" s="384"/>
      <c r="C104" s="384"/>
      <c r="D104" s="384"/>
      <c r="E104" s="384"/>
    </row>
    <row r="105" spans="1:5" ht="12.75">
      <c r="A105" s="384"/>
      <c r="B105" s="384"/>
      <c r="C105" s="384"/>
      <c r="D105" s="384"/>
      <c r="E105" s="384"/>
    </row>
    <row r="106" spans="1:5" ht="12.75">
      <c r="A106" s="384"/>
      <c r="B106" s="384"/>
      <c r="C106" s="384"/>
      <c r="D106" s="384"/>
      <c r="E106" s="384"/>
    </row>
    <row r="107" spans="1:5" ht="12.75">
      <c r="A107" s="384"/>
      <c r="B107" s="384"/>
      <c r="C107" s="384"/>
      <c r="D107" s="384"/>
      <c r="E107" s="384"/>
    </row>
    <row r="108" spans="1:5" ht="12.75">
      <c r="A108" s="384"/>
      <c r="B108" s="384"/>
      <c r="C108" s="384"/>
      <c r="D108" s="384"/>
      <c r="E108" s="384"/>
    </row>
    <row r="109" spans="1:5" ht="12.75">
      <c r="A109" s="384"/>
      <c r="B109" s="384"/>
      <c r="C109" s="384"/>
      <c r="D109" s="384"/>
      <c r="E109" s="384"/>
    </row>
    <row r="110" spans="1:5" ht="12.75">
      <c r="A110" s="384"/>
      <c r="B110" s="384"/>
      <c r="C110" s="384"/>
      <c r="D110" s="384"/>
      <c r="E110" s="384"/>
    </row>
    <row r="111" spans="1:5" ht="12.75">
      <c r="A111" s="384"/>
      <c r="B111" s="384"/>
      <c r="C111" s="384"/>
      <c r="D111" s="384"/>
      <c r="E111" s="384"/>
    </row>
    <row r="112" spans="1:5" ht="12.75">
      <c r="A112" s="384"/>
      <c r="B112" s="384"/>
      <c r="C112" s="384"/>
      <c r="D112" s="384"/>
      <c r="E112" s="384"/>
    </row>
    <row r="113" spans="1:5" ht="12.75">
      <c r="A113" s="384"/>
      <c r="B113" s="384"/>
      <c r="C113" s="384"/>
      <c r="D113" s="384"/>
      <c r="E113" s="384"/>
    </row>
    <row r="114" spans="1:5" ht="12.75">
      <c r="A114" s="384"/>
      <c r="B114" s="384"/>
      <c r="C114" s="384"/>
      <c r="D114" s="384"/>
      <c r="E114" s="384"/>
    </row>
    <row r="115" spans="1:5" ht="12.75">
      <c r="A115" s="384"/>
      <c r="B115" s="384"/>
      <c r="C115" s="384"/>
      <c r="D115" s="384"/>
      <c r="E115" s="384"/>
    </row>
    <row r="116" spans="1:5" ht="12.75">
      <c r="A116" s="384"/>
      <c r="B116" s="384"/>
      <c r="C116" s="384"/>
      <c r="D116" s="384"/>
      <c r="E116" s="384"/>
    </row>
    <row r="117" spans="1:5" ht="12.75">
      <c r="A117" s="384"/>
      <c r="B117" s="384"/>
      <c r="C117" s="384"/>
      <c r="D117" s="384"/>
      <c r="E117" s="384"/>
    </row>
    <row r="118" spans="1:5" ht="12.75">
      <c r="A118" s="384"/>
      <c r="B118" s="384"/>
      <c r="C118" s="384"/>
      <c r="D118" s="384"/>
      <c r="E118" s="384"/>
    </row>
    <row r="119" spans="1:5" ht="12.75">
      <c r="A119" s="384"/>
      <c r="B119" s="384"/>
      <c r="C119" s="384"/>
      <c r="D119" s="384"/>
      <c r="E119" s="384"/>
    </row>
    <row r="120" spans="1:5" ht="12.75">
      <c r="A120" s="384"/>
      <c r="B120" s="384"/>
      <c r="C120" s="384"/>
      <c r="D120" s="384"/>
      <c r="E120" s="384"/>
    </row>
    <row r="121" spans="1:5" ht="12.75">
      <c r="A121" s="384"/>
      <c r="B121" s="384"/>
      <c r="C121" s="384"/>
      <c r="D121" s="384"/>
      <c r="E121" s="384"/>
    </row>
    <row r="122" spans="1:5" ht="12.75">
      <c r="A122" s="384"/>
      <c r="B122" s="384"/>
      <c r="C122" s="384"/>
      <c r="D122" s="384"/>
      <c r="E122" s="384"/>
    </row>
    <row r="123" spans="1:5" ht="12.75">
      <c r="A123" s="384"/>
      <c r="B123" s="384"/>
      <c r="C123" s="384"/>
      <c r="D123" s="384"/>
      <c r="E123" s="384"/>
    </row>
    <row r="124" spans="1:5" ht="12.75">
      <c r="A124" s="384"/>
      <c r="B124" s="384"/>
      <c r="C124" s="384"/>
      <c r="D124" s="384"/>
      <c r="E124" s="384"/>
    </row>
    <row r="125" spans="1:5" ht="12.75">
      <c r="A125" s="384"/>
      <c r="B125" s="384"/>
      <c r="C125" s="384"/>
      <c r="D125" s="384"/>
      <c r="E125" s="384"/>
    </row>
    <row r="126" spans="1:5" ht="12.75">
      <c r="A126" s="384"/>
      <c r="B126" s="384"/>
      <c r="C126" s="384"/>
      <c r="D126" s="384"/>
      <c r="E126" s="384"/>
    </row>
    <row r="127" spans="1:5" ht="12.75">
      <c r="A127" s="384"/>
      <c r="B127" s="384"/>
      <c r="C127" s="384"/>
      <c r="D127" s="384"/>
      <c r="E127" s="384"/>
    </row>
    <row r="128" spans="1:5" ht="12.75">
      <c r="A128" s="384"/>
      <c r="B128" s="384"/>
      <c r="C128" s="384"/>
      <c r="D128" s="384"/>
      <c r="E128" s="384"/>
    </row>
    <row r="129" spans="1:5" ht="12.75">
      <c r="A129" s="384"/>
      <c r="B129" s="384"/>
      <c r="C129" s="384"/>
      <c r="D129" s="384"/>
      <c r="E129" s="384"/>
    </row>
    <row r="130" spans="1:5" ht="12.75">
      <c r="A130" s="384"/>
      <c r="B130" s="384"/>
      <c r="C130" s="384"/>
      <c r="D130" s="384"/>
      <c r="E130" s="384"/>
    </row>
    <row r="131" spans="1:5" ht="12.75">
      <c r="A131" s="384"/>
      <c r="B131" s="384"/>
      <c r="C131" s="384"/>
      <c r="D131" s="384"/>
      <c r="E131" s="384"/>
    </row>
    <row r="132" spans="1:5" ht="12.75">
      <c r="A132" s="384"/>
      <c r="B132" s="384"/>
      <c r="C132" s="384"/>
      <c r="D132" s="384"/>
      <c r="E132" s="384"/>
    </row>
    <row r="133" spans="1:5" ht="12.75">
      <c r="A133" s="384"/>
      <c r="B133" s="384"/>
      <c r="C133" s="384"/>
      <c r="D133" s="384"/>
      <c r="E133" s="384"/>
    </row>
    <row r="134" spans="1:5" ht="12.75">
      <c r="A134" s="384"/>
      <c r="B134" s="384"/>
      <c r="C134" s="384"/>
      <c r="D134" s="384"/>
      <c r="E134" s="384"/>
    </row>
    <row r="135" spans="1:5" ht="12.75">
      <c r="A135" s="384"/>
      <c r="B135" s="384"/>
      <c r="C135" s="384"/>
      <c r="D135" s="384"/>
      <c r="E135" s="384"/>
    </row>
    <row r="136" spans="1:5" ht="12.75">
      <c r="A136" s="384"/>
      <c r="B136" s="384"/>
      <c r="C136" s="384"/>
      <c r="D136" s="384"/>
      <c r="E136" s="384"/>
    </row>
    <row r="137" spans="1:5" ht="12.75">
      <c r="A137" s="384"/>
      <c r="B137" s="384"/>
      <c r="C137" s="384"/>
      <c r="D137" s="384"/>
      <c r="E137" s="384"/>
    </row>
    <row r="138" spans="1:5" ht="12.75">
      <c r="A138" s="384"/>
      <c r="B138" s="384"/>
      <c r="C138" s="384"/>
      <c r="D138" s="384"/>
      <c r="E138" s="384"/>
    </row>
    <row r="139" spans="1:5" ht="12.75">
      <c r="A139" s="384"/>
      <c r="B139" s="384"/>
      <c r="C139" s="384"/>
      <c r="D139" s="384"/>
      <c r="E139" s="384"/>
    </row>
    <row r="140" spans="1:5" ht="12.75">
      <c r="A140" s="384"/>
      <c r="B140" s="384"/>
      <c r="C140" s="384"/>
      <c r="D140" s="384"/>
      <c r="E140" s="384"/>
    </row>
    <row r="141" spans="1:5" ht="12.75">
      <c r="A141" s="384"/>
      <c r="B141" s="384"/>
      <c r="C141" s="384"/>
      <c r="D141" s="384"/>
      <c r="E141" s="384"/>
    </row>
    <row r="142" spans="1:5" ht="12.75">
      <c r="A142" s="384"/>
      <c r="B142" s="384"/>
      <c r="C142" s="384"/>
      <c r="D142" s="384"/>
      <c r="E142" s="384"/>
    </row>
    <row r="143" spans="1:5" ht="12.75">
      <c r="A143" s="384"/>
      <c r="B143" s="384"/>
      <c r="C143" s="384"/>
      <c r="D143" s="384"/>
      <c r="E143" s="384"/>
    </row>
    <row r="144" spans="1:5" ht="12.75">
      <c r="A144" s="384"/>
      <c r="B144" s="384"/>
      <c r="C144" s="384"/>
      <c r="D144" s="384"/>
      <c r="E144" s="384"/>
    </row>
    <row r="145" spans="1:5" ht="12.75">
      <c r="A145" s="384"/>
      <c r="B145" s="384"/>
      <c r="C145" s="384"/>
      <c r="D145" s="384"/>
      <c r="E145" s="384"/>
    </row>
    <row r="146" spans="1:5" ht="12.75">
      <c r="A146" s="384"/>
      <c r="B146" s="384"/>
      <c r="C146" s="384"/>
      <c r="D146" s="384"/>
      <c r="E146" s="384"/>
    </row>
    <row r="147" spans="1:5" ht="12.75">
      <c r="A147" s="384"/>
      <c r="B147" s="384"/>
      <c r="C147" s="384"/>
      <c r="D147" s="384"/>
      <c r="E147" s="384"/>
    </row>
    <row r="148" spans="1:5" ht="12.75">
      <c r="A148" s="384"/>
      <c r="B148" s="384"/>
      <c r="C148" s="384"/>
      <c r="D148" s="384"/>
      <c r="E148" s="384"/>
    </row>
    <row r="149" spans="1:5" ht="12.75">
      <c r="A149" s="384"/>
      <c r="B149" s="384"/>
      <c r="C149" s="384"/>
      <c r="D149" s="384"/>
      <c r="E149" s="384"/>
    </row>
    <row r="150" spans="1:5" ht="12.75">
      <c r="A150" s="384"/>
      <c r="B150" s="384"/>
      <c r="C150" s="384"/>
      <c r="D150" s="384"/>
      <c r="E150" s="384"/>
    </row>
    <row r="151" spans="1:5" ht="12.75">
      <c r="A151" s="384"/>
      <c r="B151" s="384"/>
      <c r="C151" s="384"/>
      <c r="D151" s="384"/>
      <c r="E151" s="384"/>
    </row>
    <row r="152" spans="1:5" ht="12.75">
      <c r="A152" s="384"/>
      <c r="B152" s="384"/>
      <c r="C152" s="384"/>
      <c r="D152" s="384"/>
      <c r="E152" s="384"/>
    </row>
    <row r="153" spans="1:5" ht="12.75">
      <c r="A153" s="384"/>
      <c r="B153" s="384"/>
      <c r="C153" s="384"/>
      <c r="D153" s="384"/>
      <c r="E153" s="384"/>
    </row>
    <row r="154" spans="1:5" ht="12.75">
      <c r="A154" s="384"/>
      <c r="B154" s="384"/>
      <c r="C154" s="384"/>
      <c r="D154" s="384"/>
      <c r="E154" s="384"/>
    </row>
    <row r="155" spans="1:5" ht="12.75">
      <c r="A155" s="384"/>
      <c r="B155" s="384"/>
      <c r="C155" s="384"/>
      <c r="D155" s="384"/>
      <c r="E155" s="384"/>
    </row>
    <row r="156" spans="1:5" ht="12.75">
      <c r="A156" s="384"/>
      <c r="B156" s="384"/>
      <c r="C156" s="384"/>
      <c r="D156" s="384"/>
      <c r="E156" s="384"/>
    </row>
    <row r="157" spans="1:5" ht="12.75">
      <c r="A157" s="384"/>
      <c r="B157" s="384"/>
      <c r="C157" s="384"/>
      <c r="D157" s="384"/>
      <c r="E157" s="384"/>
    </row>
    <row r="158" spans="1:5" ht="12.75">
      <c r="A158" s="384"/>
      <c r="B158" s="384"/>
      <c r="C158" s="384"/>
      <c r="D158" s="384"/>
      <c r="E158" s="384"/>
    </row>
    <row r="159" spans="1:5" ht="12.75">
      <c r="A159" s="384"/>
      <c r="B159" s="384"/>
      <c r="C159" s="384"/>
      <c r="D159" s="384"/>
      <c r="E159" s="384"/>
    </row>
    <row r="160" spans="1:5" ht="12.75">
      <c r="A160" s="384"/>
      <c r="B160" s="384"/>
      <c r="C160" s="384"/>
      <c r="D160" s="384"/>
      <c r="E160" s="384"/>
    </row>
    <row r="161" spans="1:5" ht="12.75">
      <c r="A161" s="384"/>
      <c r="B161" s="384"/>
      <c r="C161" s="384"/>
      <c r="D161" s="384"/>
      <c r="E161" s="384"/>
    </row>
    <row r="162" spans="1:5" ht="12.75">
      <c r="A162" s="384"/>
      <c r="B162" s="384"/>
      <c r="C162" s="384"/>
      <c r="D162" s="384"/>
      <c r="E162" s="384"/>
    </row>
    <row r="163" spans="1:5" ht="12.75">
      <c r="A163" s="384"/>
      <c r="B163" s="384"/>
      <c r="C163" s="384"/>
      <c r="D163" s="384"/>
      <c r="E163" s="384"/>
    </row>
    <row r="164" spans="1:5" ht="12.75">
      <c r="A164" s="384"/>
      <c r="B164" s="384"/>
      <c r="C164" s="384"/>
      <c r="D164" s="384"/>
      <c r="E164" s="384"/>
    </row>
    <row r="165" spans="1:5" ht="12.75">
      <c r="A165" s="384"/>
      <c r="B165" s="384"/>
      <c r="C165" s="384"/>
      <c r="D165" s="384"/>
      <c r="E165" s="384"/>
    </row>
    <row r="166" spans="1:5" ht="12.75">
      <c r="A166" s="384"/>
      <c r="B166" s="384"/>
      <c r="C166" s="384"/>
      <c r="D166" s="384"/>
      <c r="E166" s="384"/>
    </row>
    <row r="167" spans="1:5" ht="12.75">
      <c r="A167" s="384"/>
      <c r="B167" s="384"/>
      <c r="C167" s="384"/>
      <c r="D167" s="384"/>
      <c r="E167" s="384"/>
    </row>
    <row r="168" spans="1:5" ht="12.75">
      <c r="A168" s="384"/>
      <c r="B168" s="384"/>
      <c r="C168" s="384"/>
      <c r="D168" s="384"/>
      <c r="E168" s="384"/>
    </row>
    <row r="169" spans="1:5" ht="12.75">
      <c r="A169" s="384"/>
      <c r="B169" s="384"/>
      <c r="C169" s="384"/>
      <c r="D169" s="384"/>
      <c r="E169" s="384"/>
    </row>
    <row r="170" spans="1:5" ht="12.75">
      <c r="A170" s="384"/>
      <c r="B170" s="384"/>
      <c r="C170" s="384"/>
      <c r="D170" s="384"/>
      <c r="E170" s="384"/>
    </row>
    <row r="171" spans="1:5" ht="12.75">
      <c r="A171" s="384"/>
      <c r="B171" s="384"/>
      <c r="C171" s="384"/>
      <c r="D171" s="384"/>
      <c r="E171" s="384"/>
    </row>
    <row r="172" spans="1:5" ht="12.75">
      <c r="A172" s="384"/>
      <c r="B172" s="384"/>
      <c r="C172" s="384"/>
      <c r="D172" s="384"/>
      <c r="E172" s="384"/>
    </row>
    <row r="173" spans="1:5" ht="12.75">
      <c r="A173" s="384"/>
      <c r="B173" s="384"/>
      <c r="C173" s="384"/>
      <c r="D173" s="384"/>
      <c r="E173" s="384"/>
    </row>
    <row r="174" spans="1:5" ht="12.75">
      <c r="A174" s="384"/>
      <c r="B174" s="384"/>
      <c r="C174" s="384"/>
      <c r="D174" s="384"/>
      <c r="E174" s="384"/>
    </row>
    <row r="175" spans="1:5" ht="12.75">
      <c r="A175" s="384"/>
      <c r="B175" s="384"/>
      <c r="C175" s="384"/>
      <c r="D175" s="384"/>
      <c r="E175" s="384"/>
    </row>
    <row r="176" spans="1:5" ht="12.75">
      <c r="A176" s="384"/>
      <c r="B176" s="384"/>
      <c r="C176" s="384"/>
      <c r="D176" s="384"/>
      <c r="E176" s="384"/>
    </row>
    <row r="177" spans="1:5" ht="12.75">
      <c r="A177" s="384"/>
      <c r="B177" s="384"/>
      <c r="C177" s="384"/>
      <c r="D177" s="384"/>
      <c r="E177" s="384"/>
    </row>
    <row r="178" spans="1:5" ht="12.75">
      <c r="A178" s="384"/>
      <c r="B178" s="384"/>
      <c r="C178" s="384"/>
      <c r="D178" s="384"/>
      <c r="E178" s="384"/>
    </row>
    <row r="179" spans="1:5" ht="12.75">
      <c r="A179" s="384"/>
      <c r="B179" s="384"/>
      <c r="C179" s="384"/>
      <c r="D179" s="384"/>
      <c r="E179" s="384"/>
    </row>
    <row r="180" spans="1:5" ht="12.75">
      <c r="A180" s="384"/>
      <c r="B180" s="384"/>
      <c r="C180" s="384"/>
      <c r="D180" s="384"/>
      <c r="E180" s="384"/>
    </row>
    <row r="181" spans="1:5" ht="12.75">
      <c r="A181" s="384"/>
      <c r="B181" s="384"/>
      <c r="C181" s="384"/>
      <c r="D181" s="384"/>
      <c r="E181" s="384"/>
    </row>
    <row r="182" spans="1:5" ht="12.75">
      <c r="A182" s="384"/>
      <c r="B182" s="384"/>
      <c r="C182" s="384"/>
      <c r="D182" s="384"/>
      <c r="E182" s="384"/>
    </row>
    <row r="183" spans="1:5" ht="12.75">
      <c r="A183" s="384"/>
      <c r="B183" s="384"/>
      <c r="C183" s="384"/>
      <c r="D183" s="384"/>
      <c r="E183" s="384"/>
    </row>
    <row r="184" spans="1:5" ht="12.75">
      <c r="A184" s="384"/>
      <c r="B184" s="384"/>
      <c r="C184" s="384"/>
      <c r="D184" s="384"/>
      <c r="E184" s="384"/>
    </row>
    <row r="185" spans="1:5" ht="12.75">
      <c r="A185" s="384"/>
      <c r="B185" s="384"/>
      <c r="C185" s="384"/>
      <c r="D185" s="384"/>
      <c r="E185" s="384"/>
    </row>
    <row r="186" spans="1:5" ht="12.75">
      <c r="A186" s="384"/>
      <c r="B186" s="384"/>
      <c r="C186" s="384"/>
      <c r="D186" s="384"/>
      <c r="E186" s="384"/>
    </row>
    <row r="187" spans="1:5" ht="12.75">
      <c r="A187" s="384"/>
      <c r="B187" s="384"/>
      <c r="C187" s="384"/>
      <c r="D187" s="384"/>
      <c r="E187" s="384"/>
    </row>
    <row r="188" spans="1:5" ht="12.75">
      <c r="A188" s="384"/>
      <c r="B188" s="384"/>
      <c r="C188" s="384"/>
      <c r="D188" s="384"/>
      <c r="E188" s="384"/>
    </row>
    <row r="189" spans="1:5" ht="12.75">
      <c r="A189" s="384"/>
      <c r="B189" s="384"/>
      <c r="C189" s="384"/>
      <c r="D189" s="384"/>
      <c r="E189" s="384"/>
    </row>
    <row r="190" spans="1:5" ht="12.75">
      <c r="A190" s="384"/>
      <c r="B190" s="384"/>
      <c r="C190" s="384"/>
      <c r="D190" s="384"/>
      <c r="E190" s="384"/>
    </row>
    <row r="191" spans="1:5" ht="12.75">
      <c r="A191" s="384"/>
      <c r="B191" s="384"/>
      <c r="C191" s="384"/>
      <c r="D191" s="384"/>
      <c r="E191" s="384"/>
    </row>
    <row r="192" spans="1:5" ht="12.75">
      <c r="A192" s="384"/>
      <c r="B192" s="384"/>
      <c r="C192" s="384"/>
      <c r="D192" s="384"/>
      <c r="E192" s="384"/>
    </row>
    <row r="193" spans="1:5" ht="12.75">
      <c r="A193" s="384"/>
      <c r="B193" s="384"/>
      <c r="C193" s="384"/>
      <c r="D193" s="384"/>
      <c r="E193" s="384"/>
    </row>
    <row r="194" spans="1:5" ht="12.75">
      <c r="A194" s="384"/>
      <c r="B194" s="384"/>
      <c r="C194" s="384"/>
      <c r="D194" s="384"/>
      <c r="E194" s="384"/>
    </row>
    <row r="195" spans="1:5" ht="12.75">
      <c r="A195" s="384"/>
      <c r="B195" s="384"/>
      <c r="C195" s="384"/>
      <c r="D195" s="384"/>
      <c r="E195" s="384"/>
    </row>
    <row r="196" spans="1:5" ht="12.75">
      <c r="A196" s="384"/>
      <c r="B196" s="384"/>
      <c r="C196" s="384"/>
      <c r="D196" s="384"/>
      <c r="E196" s="384"/>
    </row>
    <row r="197" spans="1:5" ht="12.75">
      <c r="A197" s="384"/>
      <c r="B197" s="384"/>
      <c r="C197" s="384"/>
      <c r="D197" s="384"/>
      <c r="E197" s="384"/>
    </row>
    <row r="198" spans="1:5" ht="12.75">
      <c r="A198" s="384"/>
      <c r="B198" s="384"/>
      <c r="C198" s="384"/>
      <c r="D198" s="384"/>
      <c r="E198" s="384"/>
    </row>
    <row r="199" spans="1:5" ht="12.75">
      <c r="A199" s="384"/>
      <c r="B199" s="384"/>
      <c r="C199" s="384"/>
      <c r="D199" s="384"/>
      <c r="E199" s="384"/>
    </row>
    <row r="200" spans="1:5" ht="12.75">
      <c r="A200" s="384"/>
      <c r="B200" s="384"/>
      <c r="C200" s="384"/>
      <c r="D200" s="384"/>
      <c r="E200" s="384"/>
    </row>
    <row r="201" spans="1:5" ht="12.75">
      <c r="A201" s="384"/>
      <c r="B201" s="384"/>
      <c r="C201" s="384"/>
      <c r="D201" s="384"/>
      <c r="E201" s="384"/>
    </row>
    <row r="202" spans="1:5" ht="12.75">
      <c r="A202" s="384"/>
      <c r="B202" s="384"/>
      <c r="C202" s="384"/>
      <c r="D202" s="384"/>
      <c r="E202" s="384"/>
    </row>
    <row r="203" spans="1:5" ht="12.75">
      <c r="A203" s="384"/>
      <c r="B203" s="384"/>
      <c r="C203" s="384"/>
      <c r="D203" s="384"/>
      <c r="E203" s="384"/>
    </row>
    <row r="204" spans="1:5" ht="12.75">
      <c r="A204" s="384"/>
      <c r="B204" s="384"/>
      <c r="C204" s="384"/>
      <c r="D204" s="384"/>
      <c r="E204" s="384"/>
    </row>
    <row r="205" spans="1:5" ht="12.75">
      <c r="A205" s="384"/>
      <c r="B205" s="384"/>
      <c r="C205" s="384"/>
      <c r="D205" s="384"/>
      <c r="E205" s="384"/>
    </row>
    <row r="206" spans="1:5" ht="12.75">
      <c r="A206" s="384"/>
      <c r="B206" s="384"/>
      <c r="C206" s="384"/>
      <c r="D206" s="384"/>
      <c r="E206" s="384"/>
    </row>
    <row r="207" spans="1:5" ht="12.75">
      <c r="A207" s="384"/>
      <c r="B207" s="384"/>
      <c r="C207" s="384"/>
      <c r="D207" s="384"/>
      <c r="E207" s="384"/>
    </row>
    <row r="208" spans="1:5" ht="12.75">
      <c r="A208" s="384"/>
      <c r="B208" s="384"/>
      <c r="C208" s="384"/>
      <c r="D208" s="384"/>
      <c r="E208" s="384"/>
    </row>
    <row r="209" spans="1:5" ht="12.75">
      <c r="A209" s="384"/>
      <c r="B209" s="384"/>
      <c r="C209" s="384"/>
      <c r="D209" s="384"/>
      <c r="E209" s="384"/>
    </row>
    <row r="210" spans="1:5" ht="12.75">
      <c r="A210" s="384"/>
      <c r="B210" s="384"/>
      <c r="C210" s="384"/>
      <c r="D210" s="384"/>
      <c r="E210" s="384"/>
    </row>
    <row r="211" spans="1:5" ht="12.75">
      <c r="A211" s="384"/>
      <c r="B211" s="384"/>
      <c r="C211" s="384"/>
      <c r="D211" s="384"/>
      <c r="E211" s="384"/>
    </row>
    <row r="212" spans="1:5" ht="12.75">
      <c r="A212" s="384"/>
      <c r="B212" s="384"/>
      <c r="C212" s="384"/>
      <c r="D212" s="384"/>
      <c r="E212" s="384"/>
    </row>
    <row r="213" spans="1:5" ht="12.75">
      <c r="A213" s="384"/>
      <c r="B213" s="384"/>
      <c r="C213" s="384"/>
      <c r="D213" s="384"/>
      <c r="E213" s="384"/>
    </row>
    <row r="214" spans="1:5" ht="12.75">
      <c r="A214" s="384"/>
      <c r="B214" s="384"/>
      <c r="C214" s="384"/>
      <c r="D214" s="384"/>
      <c r="E214" s="384"/>
    </row>
    <row r="215" spans="1:5" ht="12.75">
      <c r="A215" s="384"/>
      <c r="B215" s="384"/>
      <c r="C215" s="384"/>
      <c r="D215" s="384"/>
      <c r="E215" s="38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="80" zoomScaleNormal="80" workbookViewId="0" topLeftCell="A1">
      <selection activeCell="B2" sqref="B2"/>
    </sheetView>
  </sheetViews>
  <sheetFormatPr defaultColWidth="9.140625" defaultRowHeight="12.75"/>
  <cols>
    <col min="1" max="1" width="19.8515625" style="9" customWidth="1"/>
    <col min="2" max="2" width="82.00390625" style="9" customWidth="1"/>
    <col min="3" max="5" width="10.140625" style="9" customWidth="1"/>
    <col min="6" max="16384" width="8.8515625" style="9" customWidth="1"/>
  </cols>
  <sheetData>
    <row r="1" spans="1:2" ht="87" customHeight="1">
      <c r="A1" s="8"/>
      <c r="B1" s="1" t="s">
        <v>1061</v>
      </c>
    </row>
    <row r="2" spans="1:5" ht="51" customHeight="1">
      <c r="A2" s="13" t="s">
        <v>24</v>
      </c>
      <c r="B2" s="14" t="s">
        <v>25</v>
      </c>
      <c r="C2" s="13" t="s">
        <v>26</v>
      </c>
      <c r="D2" s="13" t="s">
        <v>27</v>
      </c>
      <c r="E2" s="13" t="s">
        <v>28</v>
      </c>
    </row>
    <row r="3" spans="1:5" ht="51" customHeight="1">
      <c r="A3" s="21" t="s">
        <v>1062</v>
      </c>
      <c r="B3" s="16" t="s">
        <v>1063</v>
      </c>
      <c r="C3" s="17">
        <v>9000</v>
      </c>
      <c r="D3" s="17">
        <v>8730</v>
      </c>
      <c r="E3" s="17">
        <v>5400</v>
      </c>
    </row>
    <row r="4" spans="1:5" ht="51" customHeight="1">
      <c r="A4" s="21" t="s">
        <v>1064</v>
      </c>
      <c r="B4" s="16" t="s">
        <v>1065</v>
      </c>
      <c r="C4" s="17">
        <v>13320</v>
      </c>
      <c r="D4" s="17">
        <v>12900</v>
      </c>
      <c r="E4" s="17">
        <v>9000</v>
      </c>
    </row>
    <row r="5" spans="1:5" ht="51" customHeight="1">
      <c r="A5" s="21" t="s">
        <v>1066</v>
      </c>
      <c r="B5" s="16" t="s">
        <v>1067</v>
      </c>
      <c r="C5" s="17">
        <v>19800</v>
      </c>
      <c r="D5" s="17">
        <v>19200</v>
      </c>
      <c r="E5" s="17">
        <v>14400</v>
      </c>
    </row>
    <row r="6" spans="1:5" ht="51" customHeight="1">
      <c r="A6" s="21" t="s">
        <v>1068</v>
      </c>
      <c r="B6" s="16" t="s">
        <v>1069</v>
      </c>
      <c r="C6" s="17">
        <v>23400</v>
      </c>
      <c r="D6" s="17">
        <v>22680</v>
      </c>
      <c r="E6" s="17">
        <v>17400</v>
      </c>
    </row>
    <row r="7" spans="1:5" ht="51" customHeight="1">
      <c r="A7" s="21" t="s">
        <v>1070</v>
      </c>
      <c r="B7" s="16" t="s">
        <v>1071</v>
      </c>
      <c r="C7" s="17">
        <v>13320</v>
      </c>
      <c r="D7" s="17">
        <v>12900</v>
      </c>
      <c r="E7" s="17">
        <v>9000</v>
      </c>
    </row>
    <row r="8" spans="1:5" ht="51" customHeight="1">
      <c r="A8" s="21" t="s">
        <v>1072</v>
      </c>
      <c r="B8" s="16" t="s">
        <v>1073</v>
      </c>
      <c r="C8" s="17">
        <v>19800</v>
      </c>
      <c r="D8" s="17">
        <v>19200</v>
      </c>
      <c r="E8" s="17">
        <v>14400</v>
      </c>
    </row>
    <row r="9" spans="1:5" ht="51" customHeight="1">
      <c r="A9" s="21" t="s">
        <v>1074</v>
      </c>
      <c r="B9" s="16" t="s">
        <v>1075</v>
      </c>
      <c r="C9" s="17">
        <v>23400</v>
      </c>
      <c r="D9" s="17">
        <v>22680</v>
      </c>
      <c r="E9" s="17">
        <v>17400</v>
      </c>
    </row>
    <row r="10" spans="1:5" ht="51" customHeight="1">
      <c r="A10" s="21" t="s">
        <v>1076</v>
      </c>
      <c r="B10" s="16" t="s">
        <v>1077</v>
      </c>
      <c r="C10" s="17">
        <v>36690</v>
      </c>
      <c r="D10" s="17">
        <v>35580</v>
      </c>
      <c r="E10" s="17">
        <v>27900</v>
      </c>
    </row>
    <row r="11" spans="1:5" ht="51" customHeight="1">
      <c r="A11" s="21" t="s">
        <v>1078</v>
      </c>
      <c r="B11" s="16" t="s">
        <v>1079</v>
      </c>
      <c r="C11" s="17">
        <v>36690</v>
      </c>
      <c r="D11" s="17">
        <v>35580</v>
      </c>
      <c r="E11" s="17">
        <v>27900</v>
      </c>
    </row>
    <row r="12" spans="1:5" ht="51" customHeight="1">
      <c r="A12" s="21" t="s">
        <v>1080</v>
      </c>
      <c r="B12" s="16" t="s">
        <v>1081</v>
      </c>
      <c r="C12" s="17">
        <v>2400</v>
      </c>
      <c r="D12" s="17">
        <v>2280</v>
      </c>
      <c r="E12" s="17">
        <v>1800</v>
      </c>
    </row>
    <row r="13" spans="1:5" ht="51" customHeight="1">
      <c r="A13" s="21" t="s">
        <v>1082</v>
      </c>
      <c r="B13" s="16" t="s">
        <v>1083</v>
      </c>
      <c r="C13" s="17">
        <v>2880</v>
      </c>
      <c r="D13" s="17">
        <v>2790</v>
      </c>
      <c r="E13" s="17">
        <v>2100</v>
      </c>
    </row>
    <row r="14" spans="1:5" ht="43.5" customHeight="1">
      <c r="A14" s="21" t="s">
        <v>1084</v>
      </c>
      <c r="B14" s="16" t="s">
        <v>1085</v>
      </c>
      <c r="C14" s="17">
        <v>1200</v>
      </c>
      <c r="D14" s="17">
        <v>1140</v>
      </c>
      <c r="E14" s="17">
        <v>600</v>
      </c>
    </row>
    <row r="15" spans="1:5" ht="12.75">
      <c r="A15" s="385" t="s">
        <v>1086</v>
      </c>
      <c r="B15" s="386" t="s">
        <v>1087</v>
      </c>
      <c r="C15" s="27">
        <v>16500</v>
      </c>
      <c r="D15" s="27">
        <v>15900</v>
      </c>
      <c r="E15" s="27">
        <v>15000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="80" zoomScaleNormal="80" workbookViewId="0" topLeftCell="A1">
      <selection activeCell="B10" sqref="B10"/>
    </sheetView>
  </sheetViews>
  <sheetFormatPr defaultColWidth="9.140625" defaultRowHeight="12.75"/>
  <cols>
    <col min="1" max="1" width="19.8515625" style="9" customWidth="1"/>
    <col min="2" max="2" width="84.140625" style="9" customWidth="1"/>
    <col min="3" max="5" width="10.140625" style="9" customWidth="1"/>
    <col min="6" max="16384" width="8.8515625" style="9" customWidth="1"/>
  </cols>
  <sheetData>
    <row r="1" spans="1:5" ht="83.25" customHeight="1">
      <c r="A1" s="10"/>
      <c r="B1" s="1" t="s">
        <v>1088</v>
      </c>
      <c r="C1" s="12"/>
      <c r="D1" s="12"/>
      <c r="E1" s="12"/>
    </row>
    <row r="2" spans="1:5" ht="35.25" customHeight="1">
      <c r="A2" s="13" t="s">
        <v>24</v>
      </c>
      <c r="B2" s="14" t="s">
        <v>25</v>
      </c>
      <c r="C2" s="13" t="s">
        <v>26</v>
      </c>
      <c r="D2" s="13" t="s">
        <v>27</v>
      </c>
      <c r="E2" s="13" t="s">
        <v>28</v>
      </c>
    </row>
    <row r="3" spans="1:5" ht="51" customHeight="1">
      <c r="A3" s="21" t="s">
        <v>1089</v>
      </c>
      <c r="B3" s="16" t="s">
        <v>1090</v>
      </c>
      <c r="C3" s="17">
        <v>17920</v>
      </c>
      <c r="D3" s="17">
        <v>16520</v>
      </c>
      <c r="E3" s="17">
        <v>15674</v>
      </c>
    </row>
    <row r="4" spans="1:5" ht="51" customHeight="1">
      <c r="A4" s="21" t="s">
        <v>1091</v>
      </c>
      <c r="B4" s="16" t="s">
        <v>1092</v>
      </c>
      <c r="C4" s="17">
        <v>19040</v>
      </c>
      <c r="D4" s="17">
        <v>17640</v>
      </c>
      <c r="E4" s="17">
        <v>16828</v>
      </c>
    </row>
    <row r="5" spans="1:5" ht="51" customHeight="1">
      <c r="A5" s="21" t="s">
        <v>1093</v>
      </c>
      <c r="B5" s="16" t="s">
        <v>1094</v>
      </c>
      <c r="C5" s="17">
        <v>19880</v>
      </c>
      <c r="D5" s="17">
        <v>18480</v>
      </c>
      <c r="E5" s="17">
        <v>17640</v>
      </c>
    </row>
    <row r="6" spans="1:5" ht="51" customHeight="1">
      <c r="A6" s="21" t="s">
        <v>1095</v>
      </c>
      <c r="B6" s="16" t="s">
        <v>1096</v>
      </c>
      <c r="C6" s="17">
        <v>25760</v>
      </c>
      <c r="D6" s="17">
        <v>24360</v>
      </c>
      <c r="E6" s="17">
        <v>23212</v>
      </c>
    </row>
    <row r="7" spans="1:5" ht="51" customHeight="1">
      <c r="A7" s="21" t="s">
        <v>1097</v>
      </c>
      <c r="B7" s="16" t="s">
        <v>1098</v>
      </c>
      <c r="C7" s="17">
        <v>19880</v>
      </c>
      <c r="D7" s="17">
        <v>18480</v>
      </c>
      <c r="E7" s="17">
        <v>17640</v>
      </c>
    </row>
    <row r="8" spans="1:5" ht="51" customHeight="1">
      <c r="A8" s="21" t="s">
        <v>1099</v>
      </c>
      <c r="B8" s="16" t="s">
        <v>1100</v>
      </c>
      <c r="C8" s="17">
        <v>27160</v>
      </c>
      <c r="D8" s="17">
        <v>25760</v>
      </c>
      <c r="E8" s="17">
        <v>24556</v>
      </c>
    </row>
    <row r="9" spans="1:5" ht="51" customHeight="1">
      <c r="A9" s="21" t="s">
        <v>1101</v>
      </c>
      <c r="B9" s="16" t="s">
        <v>1100</v>
      </c>
      <c r="C9" s="17">
        <v>95760</v>
      </c>
      <c r="D9" s="17">
        <v>91560</v>
      </c>
      <c r="E9" s="17">
        <v>87052</v>
      </c>
    </row>
    <row r="10" spans="1:5" ht="51" customHeight="1">
      <c r="A10" s="21" t="s">
        <v>1102</v>
      </c>
      <c r="B10" s="16" t="s">
        <v>1103</v>
      </c>
      <c r="C10" s="17">
        <v>17920</v>
      </c>
      <c r="D10" s="17">
        <v>16520</v>
      </c>
      <c r="E10" s="17">
        <v>15764</v>
      </c>
    </row>
    <row r="11" spans="1:5" ht="51" customHeight="1">
      <c r="A11" s="21" t="s">
        <v>1104</v>
      </c>
      <c r="B11" s="16" t="s">
        <v>1105</v>
      </c>
      <c r="C11" s="17">
        <v>17920</v>
      </c>
      <c r="D11" s="17">
        <v>16520</v>
      </c>
      <c r="E11" s="17">
        <v>15764</v>
      </c>
    </row>
    <row r="12" spans="1:5" ht="51" customHeight="1">
      <c r="A12" s="21" t="s">
        <v>1106</v>
      </c>
      <c r="B12" s="16" t="s">
        <v>1107</v>
      </c>
      <c r="C12" s="17">
        <v>5600</v>
      </c>
      <c r="D12" s="17">
        <v>5600</v>
      </c>
      <c r="E12" s="17">
        <v>5600</v>
      </c>
    </row>
    <row r="13" spans="1:5" ht="51" customHeight="1">
      <c r="A13" s="21" t="s">
        <v>1108</v>
      </c>
      <c r="B13" s="16" t="s">
        <v>1107</v>
      </c>
      <c r="C13" s="17">
        <v>17640</v>
      </c>
      <c r="D13" s="17">
        <v>5600</v>
      </c>
      <c r="E13" s="17">
        <v>5600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Панеев</dc:creator>
  <cp:keywords/>
  <dc:description/>
  <cp:lastModifiedBy/>
  <cp:lastPrinted>2008-04-17T12:53:16Z</cp:lastPrinted>
  <dcterms:created xsi:type="dcterms:W3CDTF">2005-05-14T22:44:43Z</dcterms:created>
  <dcterms:modified xsi:type="dcterms:W3CDTF">2009-04-10T12:29:52Z</dcterms:modified>
  <cp:category/>
  <cp:version/>
  <cp:contentType/>
  <cp:contentStatus/>
  <cp:revision>25</cp:revision>
</cp:coreProperties>
</file>